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<sst xmlns="http://schemas.openxmlformats.org/spreadsheetml/2006/main" count="170" uniqueCount="98">
  <si>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</si>
  <si>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</si>
  <si>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</si>
  <si>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</si>
  <si>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</si>
  <si>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</si>
  <si>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</si>
  <si>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</si>
  <si>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</si>
  <si>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</si>
  <si>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</si>
  <si>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</si>
  <si>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</si>
  <si>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</si>
  <si>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</si>
  <si>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</si>
  <si>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</si>
  <si>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</si>
  <si>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</si>
  <si>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</si>
  <si>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</si>
  <si>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</si>
  <si>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</si>
  <si>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</si>
  <si>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</si>
  <si>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</si>
  <si>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</si>
  <si>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</si>
  <si>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</si>
  <si>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</si>
  <si>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</si>
  <si>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</si>
  <si>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</si>
  <si>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</si>
  <si>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</si>
  <si>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</si>
  <si>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</si>
  <si>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</si>
  <si>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</si>
  <si>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</si>
  <si>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</si>
  <si>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</si>
  <si>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</si>
  <si>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</si>
  <si>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Državni proračun</t>
  </si>
  <si>
    <t>Županijski proračun</t>
  </si>
  <si>
    <t>Općinski proračun</t>
  </si>
  <si>
    <t>Višak prihoda iz prethodne godine</t>
  </si>
  <si>
    <t>PROMICANJE KULTURE</t>
  </si>
  <si>
    <t>A101302</t>
  </si>
  <si>
    <t>REDOVNA DJELATNOST GRADSKOG MUZEJA</t>
  </si>
  <si>
    <t>Plaće za zaposlene</t>
  </si>
  <si>
    <t>Doprinos za zdravstveno osiguranje</t>
  </si>
  <si>
    <t>GRADSKI MUZEJ NOVA GRADIŠKA</t>
  </si>
  <si>
    <t>Službena putovanja</t>
  </si>
  <si>
    <t>Naknade za prijevoz, za</t>
  </si>
  <si>
    <t>Stručno usavršavanje za</t>
  </si>
  <si>
    <t>Uredski materijal</t>
  </si>
  <si>
    <t>Materijal i sirovine</t>
  </si>
  <si>
    <t>Istraživanja-programi</t>
  </si>
  <si>
    <t>Restauracija</t>
  </si>
  <si>
    <t>Energija</t>
  </si>
  <si>
    <t>Mat. I dijelovi za tek. I ir</t>
  </si>
  <si>
    <t>Sitni invertar i auto gume</t>
  </si>
  <si>
    <t>Usluge telefona,pošte</t>
  </si>
  <si>
    <t>Usluge tekućeg i inv.od.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</si>
  <si>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</si>
  <si>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</si>
  <si>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</si>
  <si>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</si>
  <si>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</si>
  <si>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</si>
  <si>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Ostali nespomenuti rashodi</t>
  </si>
  <si>
    <t>Premije osiguranja</t>
  </si>
  <si>
    <t>Reprezentacija</t>
  </si>
  <si>
    <t>Članarine</t>
  </si>
  <si>
    <t>Pristojbe i naknade</t>
  </si>
  <si>
    <t>Izložbe-ostali nesp.rashodi</t>
  </si>
  <si>
    <t>Zatezne kamate</t>
  </si>
  <si>
    <t>Bankarske usluge i usluge</t>
  </si>
  <si>
    <t>Postrojenja i oprema</t>
  </si>
  <si>
    <t>Uredska oprema i namještaj</t>
  </si>
  <si>
    <t>Knjige, umjetnička djela i ostalo</t>
  </si>
  <si>
    <t xml:space="preserve">Knjige </t>
  </si>
  <si>
    <t>Umjetnička djela</t>
  </si>
  <si>
    <t>UKUPNO</t>
  </si>
  <si>
    <t>Višak iz prethodne godine</t>
  </si>
  <si>
    <t xml:space="preserve">PLAN RASHODA I IZDATAKA </t>
  </si>
  <si>
    <t>FINANCIJSKI PLAN ZA 2021.</t>
  </si>
  <si>
    <t>Izrada projektne dok. za Stalni postav</t>
  </si>
  <si>
    <t>PRIJEDLOG PLANA ZA 2023.</t>
  </si>
  <si>
    <t>2023.</t>
  </si>
  <si>
    <t>Ukupno prihodi i primici za 2023.</t>
  </si>
  <si>
    <t>FINANCIJSKI PLAN GRADSKOG MUZEJA NOVA GRADIŠKA ZA 2021. I                                                                                                                                                PROJEKCIJA PLANA ZA  2022. I 2023. GODINU</t>
  </si>
  <si>
    <t>Financijski plan za 2021.</t>
  </si>
  <si>
    <t>Projekcija plana
za 2022.</t>
  </si>
  <si>
    <t>Projekcija plana 
za 2023.</t>
  </si>
  <si>
    <t>Prijedlog plana 
za 2021.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</si>
</sst>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000"/>
    <numFmt numFmtId="180" formatCode="#,##0.0"/>
    <numFmt numFmtId="181" formatCode="0.0"/>
    <numFmt numFmtId="182" formatCode="_-* #,##0.0_-;\-* #,##0.0_-;_-* &quot;-&quot;??_-;_-@_-"/>
    <numFmt numFmtId="183" formatCode="_-* #,##0_-;\-* #,##0_-;_-* &quot;-&quot;??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25" fillId="0" borderId="52" xfId="0" applyNumberFormat="1" applyFont="1" applyFill="1" applyBorder="1" applyAlignment="1" applyProtection="1">
      <alignment horizontal="center"/>
      <protection/>
    </xf>
    <xf numFmtId="0" fontId="25" fillId="0" borderId="52" xfId="0" applyNumberFormat="1" applyFont="1" applyFill="1" applyBorder="1" applyAlignment="1" applyProtection="1">
      <alignment wrapText="1"/>
      <protection/>
    </xf>
    <xf numFmtId="0" fontId="26" fillId="0" borderId="52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6" fillId="0" borderId="54" xfId="0" applyNumberFormat="1" applyFont="1" applyFill="1" applyBorder="1" applyAlignment="1" applyProtection="1">
      <alignment/>
      <protection/>
    </xf>
    <xf numFmtId="0" fontId="26" fillId="0" borderId="55" xfId="0" applyNumberFormat="1" applyFont="1" applyFill="1" applyBorder="1" applyAlignment="1" applyProtection="1">
      <alignment/>
      <protection/>
    </xf>
    <xf numFmtId="0" fontId="26" fillId="49" borderId="30" xfId="0" applyNumberFormat="1" applyFont="1" applyFill="1" applyBorder="1" applyAlignment="1" applyProtection="1">
      <alignment horizontal="center"/>
      <protection/>
    </xf>
    <xf numFmtId="0" fontId="26" fillId="49" borderId="30" xfId="0" applyNumberFormat="1" applyFont="1" applyFill="1" applyBorder="1" applyAlignment="1" applyProtection="1">
      <alignment wrapText="1"/>
      <protection/>
    </xf>
    <xf numFmtId="0" fontId="26" fillId="49" borderId="3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 horizontal="center"/>
      <protection/>
    </xf>
    <xf numFmtId="0" fontId="26" fillId="50" borderId="30" xfId="0" applyNumberFormat="1" applyFont="1" applyFill="1" applyBorder="1" applyAlignment="1" applyProtection="1">
      <alignment wrapText="1"/>
      <protection/>
    </xf>
    <xf numFmtId="0" fontId="26" fillId="50" borderId="30" xfId="0" applyNumberFormat="1" applyFont="1" applyFill="1" applyBorder="1" applyAlignment="1" applyProtection="1">
      <alignment/>
      <protection/>
    </xf>
    <xf numFmtId="0" fontId="25" fillId="50" borderId="30" xfId="0" applyNumberFormat="1" applyFont="1" applyFill="1" applyBorder="1" applyAlignment="1" applyProtection="1">
      <alignment/>
      <protection/>
    </xf>
    <xf numFmtId="0" fontId="26" fillId="8" borderId="30" xfId="0" applyNumberFormat="1" applyFont="1" applyFill="1" applyBorder="1" applyAlignment="1" applyProtection="1">
      <alignment horizontal="center"/>
      <protection/>
    </xf>
    <xf numFmtId="0" fontId="26" fillId="8" borderId="30" xfId="0" applyNumberFormat="1" applyFont="1" applyFill="1" applyBorder="1" applyAlignment="1" applyProtection="1">
      <alignment wrapText="1"/>
      <protection/>
    </xf>
    <xf numFmtId="0" fontId="26" fillId="8" borderId="30" xfId="0" applyNumberFormat="1" applyFont="1" applyFill="1" applyBorder="1" applyAlignment="1" applyProtection="1">
      <alignment/>
      <protection/>
    </xf>
    <xf numFmtId="0" fontId="25" fillId="8" borderId="30" xfId="0" applyNumberFormat="1" applyFont="1" applyFill="1" applyBorder="1" applyAlignment="1" applyProtection="1">
      <alignment horizontal="center"/>
      <protection/>
    </xf>
    <xf numFmtId="0" fontId="25" fillId="8" borderId="30" xfId="0" applyNumberFormat="1" applyFont="1" applyFill="1" applyBorder="1" applyAlignment="1" applyProtection="1">
      <alignment wrapText="1"/>
      <protection/>
    </xf>
    <xf numFmtId="0" fontId="25" fillId="8" borderId="30" xfId="0" applyNumberFormat="1" applyFont="1" applyFill="1" applyBorder="1" applyAlignment="1" applyProtection="1">
      <alignment/>
      <protection/>
    </xf>
    <xf numFmtId="0" fontId="26" fillId="0" borderId="56" xfId="0" applyNumberFormat="1" applyFont="1" applyFill="1" applyBorder="1" applyAlignment="1" applyProtection="1">
      <alignment/>
      <protection/>
    </xf>
    <xf numFmtId="1" fontId="25" fillId="0" borderId="3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7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8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5" fillId="0" borderId="60" xfId="0" applyNumberFormat="1" applyFont="1" applyFill="1" applyBorder="1" applyAlignment="1" applyProtection="1">
      <alignment horizontal="center"/>
      <protection/>
    </xf>
    <xf numFmtId="0" fontId="25" fillId="0" borderId="61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horizontal="center"/>
      <protection/>
    </xf>
    <xf numFmtId="0" fontId="25" fillId="0" borderId="63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64" xfId="0" applyNumberFormat="1" applyFont="1" applyFill="1" applyBorder="1" applyAlignment="1" applyProtection="1">
      <alignment horizontal="center"/>
      <protection/>
    </xf>
    <xf numFmtId="0" fontId="25" fillId="0" borderId="65" xfId="0" applyNumberFormat="1" applyFont="1" applyFill="1" applyBorder="1" applyAlignment="1" applyProtection="1">
      <alignment horizontal="center"/>
      <protection/>
    </xf>
    <xf numFmtId="0" fontId="25" fillId="0" borderId="66" xfId="0" applyNumberFormat="1" applyFont="1" applyFill="1" applyBorder="1" applyAlignment="1" applyProtection="1">
      <alignment horizontal="center"/>
      <protection/>
    </xf>
    <xf numFmtId="0" fontId="25" fillId="0" borderId="67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3865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3865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5810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5810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73">
      <selection activeCell="J7" sqref="J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58"/>
      <c r="B2" s="158"/>
      <c r="C2" s="158"/>
      <c r="D2" s="158"/>
      <c r="E2" s="158"/>
      <c r="F2" s="158"/>
      <c r="G2" s="158"/>
      <c r="H2" s="158"/>
    </row>
    <row r="3" spans="1:8" ht="48" customHeight="1">
      <c r="A3" s="159" t="s">
        <v>93</v>
      </c>
      <c r="B3" s="159"/>
      <c r="C3" s="159"/>
      <c r="D3" s="159"/>
      <c r="E3" s="159"/>
      <c r="F3" s="159"/>
      <c r="G3" s="159"/>
      <c r="H3" s="159"/>
    </row>
    <row r="4" spans="1:8" s="48" customFormat="1" ht="26.25" customHeight="1">
      <c r="A4" s="159" t="s">
        <v>28</v>
      </c>
      <c r="B4" s="159"/>
      <c r="C4" s="159"/>
      <c r="D4" s="159"/>
      <c r="E4" s="159"/>
      <c r="F4" s="159"/>
      <c r="G4" s="160"/>
      <c r="H4" s="16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94</v>
      </c>
      <c r="G6" s="55" t="s">
        <v>95</v>
      </c>
      <c r="H6" s="56" t="s">
        <v>96</v>
      </c>
      <c r="I6" s="57"/>
    </row>
    <row r="7" spans="1:9" ht="27.75" customHeight="1">
      <c r="A7" s="161" t="s">
        <v>29</v>
      </c>
      <c r="B7" s="162"/>
      <c r="C7" s="162"/>
      <c r="D7" s="162"/>
      <c r="E7" s="163"/>
      <c r="F7" s="71">
        <v>1276385</v>
      </c>
      <c r="G7" s="71">
        <f>G8+G9</f>
        <v>1438865</v>
      </c>
      <c r="H7" s="71">
        <f>+H8+H9</f>
        <v>1465592</v>
      </c>
      <c r="I7" s="69"/>
    </row>
    <row r="8" spans="1:8" ht="22.5" customHeight="1">
      <c r="A8" s="164" t="s">
        <v>0</v>
      </c>
      <c r="B8" s="165"/>
      <c r="C8" s="165"/>
      <c r="D8" s="165"/>
      <c r="E8" s="166"/>
      <c r="F8" s="74">
        <v>1276385</v>
      </c>
      <c r="G8" s="74">
        <v>1438865</v>
      </c>
      <c r="H8" s="74">
        <v>1465592</v>
      </c>
    </row>
    <row r="9" spans="1:8" ht="22.5" customHeight="1">
      <c r="A9" s="167" t="s">
        <v>31</v>
      </c>
      <c r="B9" s="166"/>
      <c r="C9" s="166"/>
      <c r="D9" s="166"/>
      <c r="E9" s="166"/>
      <c r="F9" s="74"/>
      <c r="G9" s="74"/>
      <c r="H9" s="74"/>
    </row>
    <row r="10" spans="1:8" ht="22.5" customHeight="1">
      <c r="A10" s="70" t="s">
        <v>30</v>
      </c>
      <c r="B10" s="73"/>
      <c r="C10" s="73"/>
      <c r="D10" s="73"/>
      <c r="E10" s="73"/>
      <c r="F10" s="71">
        <f>+F11+F12</f>
        <v>1276385</v>
      </c>
      <c r="G10" s="71">
        <f>+G11+G12</f>
        <v>1438865</v>
      </c>
      <c r="H10" s="71">
        <f>+H11+H12</f>
        <v>1465592</v>
      </c>
    </row>
    <row r="11" spans="1:10" ht="22.5" customHeight="1">
      <c r="A11" s="168" t="s">
        <v>1</v>
      </c>
      <c r="B11" s="165"/>
      <c r="C11" s="165"/>
      <c r="D11" s="165"/>
      <c r="E11" s="169"/>
      <c r="F11" s="74">
        <v>1252935</v>
      </c>
      <c r="G11" s="74">
        <v>1408865</v>
      </c>
      <c r="H11" s="59">
        <v>1435592</v>
      </c>
      <c r="I11" s="38"/>
      <c r="J11" s="38"/>
    </row>
    <row r="12" spans="1:10" ht="22.5" customHeight="1">
      <c r="A12" s="170" t="s">
        <v>32</v>
      </c>
      <c r="B12" s="166"/>
      <c r="C12" s="166"/>
      <c r="D12" s="166"/>
      <c r="E12" s="166"/>
      <c r="F12" s="58">
        <v>23450</v>
      </c>
      <c r="G12" s="58">
        <v>30000</v>
      </c>
      <c r="H12" s="59">
        <v>30000</v>
      </c>
      <c r="I12" s="38"/>
      <c r="J12" s="38"/>
    </row>
    <row r="13" spans="1:10" ht="22.5" customHeight="1">
      <c r="A13" s="171" t="s">
        <v>2</v>
      </c>
      <c r="B13" s="162"/>
      <c r="C13" s="162"/>
      <c r="D13" s="162"/>
      <c r="E13" s="162"/>
      <c r="F13" s="72"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9"/>
      <c r="B14" s="172"/>
      <c r="C14" s="172"/>
      <c r="D14" s="172"/>
      <c r="E14" s="172"/>
      <c r="F14" s="173"/>
      <c r="G14" s="173"/>
      <c r="H14" s="173"/>
    </row>
    <row r="15" spans="1:10" ht="27.75" customHeight="1">
      <c r="A15" s="51"/>
      <c r="B15" s="52"/>
      <c r="C15" s="52"/>
      <c r="D15" s="53"/>
      <c r="E15" s="54"/>
      <c r="F15" s="55" t="s">
        <v>97</v>
      </c>
      <c r="G15" s="55" t="s">
        <v>95</v>
      </c>
      <c r="H15" s="56" t="s">
        <v>96</v>
      </c>
      <c r="J15" s="38"/>
    </row>
    <row r="16" spans="1:10" ht="30.75" customHeight="1">
      <c r="A16" s="174" t="s">
        <v>33</v>
      </c>
      <c r="B16" s="175"/>
      <c r="C16" s="175"/>
      <c r="D16" s="175"/>
      <c r="E16" s="176"/>
      <c r="F16" s="75"/>
      <c r="G16" s="75"/>
      <c r="H16" s="76"/>
      <c r="J16" s="38"/>
    </row>
    <row r="17" spans="1:10" ht="34.5" customHeight="1">
      <c r="A17" s="177" t="s">
        <v>34</v>
      </c>
      <c r="B17" s="178"/>
      <c r="C17" s="178"/>
      <c r="D17" s="178"/>
      <c r="E17" s="179"/>
      <c r="F17" s="77"/>
      <c r="G17" s="77"/>
      <c r="H17" s="72"/>
      <c r="J17" s="38"/>
    </row>
    <row r="18" spans="1:10" s="43" customFormat="1" ht="25.5" customHeight="1">
      <c r="A18" s="182"/>
      <c r="B18" s="172"/>
      <c r="C18" s="172"/>
      <c r="D18" s="172"/>
      <c r="E18" s="172"/>
      <c r="F18" s="173"/>
      <c r="G18" s="173"/>
      <c r="H18" s="17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97</v>
      </c>
      <c r="G19" s="55" t="s">
        <v>95</v>
      </c>
      <c r="H19" s="56" t="s">
        <v>96</v>
      </c>
      <c r="J19" s="78"/>
      <c r="K19" s="78"/>
    </row>
    <row r="20" spans="1:10" s="43" customFormat="1" ht="22.5" customHeight="1">
      <c r="A20" s="164" t="s">
        <v>3</v>
      </c>
      <c r="B20" s="165"/>
      <c r="C20" s="165"/>
      <c r="D20" s="165"/>
      <c r="E20" s="165"/>
      <c r="F20" s="58"/>
      <c r="G20" s="58"/>
      <c r="H20" s="58"/>
      <c r="J20" s="78"/>
    </row>
    <row r="21" spans="1:8" s="43" customFormat="1" ht="33.75" customHeight="1">
      <c r="A21" s="164" t="s">
        <v>4</v>
      </c>
      <c r="B21" s="165"/>
      <c r="C21" s="165"/>
      <c r="D21" s="165"/>
      <c r="E21" s="165"/>
      <c r="F21" s="58"/>
      <c r="G21" s="58"/>
      <c r="H21" s="58"/>
    </row>
    <row r="22" spans="1:11" s="43" customFormat="1" ht="22.5" customHeight="1">
      <c r="A22" s="171" t="s">
        <v>5</v>
      </c>
      <c r="B22" s="162"/>
      <c r="C22" s="162"/>
      <c r="D22" s="162"/>
      <c r="E22" s="16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82"/>
      <c r="B23" s="172"/>
      <c r="C23" s="172"/>
      <c r="D23" s="172"/>
      <c r="E23" s="172"/>
      <c r="F23" s="173"/>
      <c r="G23" s="173"/>
      <c r="H23" s="173"/>
    </row>
    <row r="24" spans="1:8" s="43" customFormat="1" ht="22.5" customHeight="1">
      <c r="A24" s="168" t="s">
        <v>6</v>
      </c>
      <c r="B24" s="165"/>
      <c r="C24" s="165"/>
      <c r="D24" s="165"/>
      <c r="E24" s="16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80" t="s">
        <v>35</v>
      </c>
      <c r="B26" s="181"/>
      <c r="C26" s="181"/>
      <c r="D26" s="181"/>
      <c r="E26" s="181"/>
      <c r="F26" s="181"/>
      <c r="G26" s="181"/>
      <c r="H26" s="181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37">
      <selection activeCell="A19" sqref="A1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86" t="s">
        <v>36</v>
      </c>
      <c r="C3" s="187"/>
      <c r="D3" s="187"/>
      <c r="E3" s="187"/>
      <c r="F3" s="187"/>
      <c r="G3" s="187"/>
      <c r="H3" s="188"/>
    </row>
    <row r="4" spans="1:8" s="2" customFormat="1" ht="51.75" thickBot="1">
      <c r="A4" s="66" t="s">
        <v>42</v>
      </c>
      <c r="B4" s="83" t="s">
        <v>10</v>
      </c>
      <c r="C4" s="84" t="s">
        <v>11</v>
      </c>
      <c r="D4" s="84" t="s">
        <v>44</v>
      </c>
      <c r="E4" s="84" t="s">
        <v>45</v>
      </c>
      <c r="F4" s="84" t="s">
        <v>46</v>
      </c>
      <c r="G4" s="85" t="s">
        <v>86</v>
      </c>
      <c r="H4" s="85" t="s">
        <v>12</v>
      </c>
    </row>
    <row r="5" spans="1:8" s="2" customFormat="1" ht="12.75" customHeight="1">
      <c r="A5" s="111">
        <v>636</v>
      </c>
      <c r="B5" s="112"/>
      <c r="C5" s="113"/>
      <c r="D5" s="113">
        <v>80000</v>
      </c>
      <c r="E5" s="113">
        <v>20000</v>
      </c>
      <c r="F5" s="113">
        <v>90000</v>
      </c>
      <c r="G5" s="114"/>
      <c r="H5" s="115"/>
    </row>
    <row r="6" spans="1:8" s="2" customFormat="1" ht="12.75">
      <c r="A6" s="111">
        <v>661</v>
      </c>
      <c r="B6" s="112"/>
      <c r="C6" s="113">
        <v>15000</v>
      </c>
      <c r="D6" s="113"/>
      <c r="E6" s="113"/>
      <c r="F6" s="113"/>
      <c r="G6" s="114"/>
      <c r="H6" s="115"/>
    </row>
    <row r="7" spans="1:8" s="2" customFormat="1" ht="12.75">
      <c r="A7" s="111">
        <v>671</v>
      </c>
      <c r="B7" s="112">
        <v>1071385</v>
      </c>
      <c r="C7" s="113"/>
      <c r="D7" s="113"/>
      <c r="E7" s="113"/>
      <c r="F7" s="113"/>
      <c r="G7" s="114"/>
      <c r="H7" s="115"/>
    </row>
    <row r="8" spans="1:8" s="2" customFormat="1" ht="12.75">
      <c r="A8" s="111">
        <v>673</v>
      </c>
      <c r="B8" s="112"/>
      <c r="C8" s="113"/>
      <c r="D8" s="113"/>
      <c r="E8" s="113"/>
      <c r="F8" s="113"/>
      <c r="G8" s="114"/>
      <c r="H8" s="115"/>
    </row>
    <row r="9" spans="1:8" s="2" customFormat="1" ht="12.75">
      <c r="A9" s="111">
        <v>922</v>
      </c>
      <c r="B9" s="112"/>
      <c r="C9" s="113"/>
      <c r="D9" s="113"/>
      <c r="E9" s="113"/>
      <c r="F9" s="113"/>
      <c r="G9" s="114"/>
      <c r="H9" s="115"/>
    </row>
    <row r="10" spans="1:8" s="2" customFormat="1" ht="12.75">
      <c r="A10" s="127"/>
      <c r="B10" s="128"/>
      <c r="C10" s="129"/>
      <c r="D10" s="129"/>
      <c r="E10" s="129"/>
      <c r="F10" s="129"/>
      <c r="G10" s="130"/>
      <c r="H10" s="131"/>
    </row>
    <row r="11" spans="1:8" s="2" customFormat="1" ht="12.75">
      <c r="A11" s="127"/>
      <c r="B11" s="128"/>
      <c r="C11" s="129"/>
      <c r="D11" s="129"/>
      <c r="E11" s="129"/>
      <c r="F11" s="129"/>
      <c r="G11" s="130"/>
      <c r="H11" s="131"/>
    </row>
    <row r="12" spans="1:8" s="2" customFormat="1" ht="13.5" thickBot="1">
      <c r="A12" s="116"/>
      <c r="B12" s="117"/>
      <c r="C12" s="118"/>
      <c r="D12" s="118"/>
      <c r="E12" s="118"/>
      <c r="F12" s="118"/>
      <c r="G12" s="119"/>
      <c r="H12" s="120"/>
    </row>
    <row r="13" spans="1:8" s="2" customFormat="1" ht="26.25" thickBot="1">
      <c r="A13" s="11" t="s">
        <v>13</v>
      </c>
      <c r="B13" s="121">
        <v>1071385</v>
      </c>
      <c r="C13" s="122">
        <v>15000</v>
      </c>
      <c r="D13" s="122">
        <v>80000</v>
      </c>
      <c r="E13" s="122">
        <v>20000</v>
      </c>
      <c r="F13" s="122">
        <v>90000</v>
      </c>
      <c r="G13" s="122"/>
      <c r="H13" s="123">
        <v>0</v>
      </c>
    </row>
    <row r="14" spans="1:8" s="2" customFormat="1" ht="39" thickBot="1">
      <c r="A14" s="11" t="s">
        <v>37</v>
      </c>
      <c r="B14" s="183">
        <f>B13+C13+D13+E13+F13+G13+H13</f>
        <v>1276385</v>
      </c>
      <c r="C14" s="184"/>
      <c r="D14" s="184"/>
      <c r="E14" s="184"/>
      <c r="F14" s="184"/>
      <c r="G14" s="184"/>
      <c r="H14" s="185"/>
    </row>
    <row r="15" spans="1:8" s="2" customFormat="1" ht="12.75">
      <c r="A15" s="156"/>
      <c r="B15" s="157"/>
      <c r="C15" s="157"/>
      <c r="D15" s="157"/>
      <c r="E15" s="157"/>
      <c r="F15" s="157"/>
      <c r="G15" s="157"/>
      <c r="H15" s="157"/>
    </row>
    <row r="16" spans="1:8" s="2" customFormat="1" ht="12.75">
      <c r="A16" s="156"/>
      <c r="B16" s="157"/>
      <c r="C16" s="157"/>
      <c r="D16" s="157"/>
      <c r="E16" s="157"/>
      <c r="F16" s="157"/>
      <c r="G16" s="157"/>
      <c r="H16" s="157"/>
    </row>
    <row r="17" spans="1:8" s="2" customFormat="1" ht="12.75">
      <c r="A17" s="156"/>
      <c r="B17" s="157"/>
      <c r="C17" s="157"/>
      <c r="D17" s="157"/>
      <c r="E17" s="157"/>
      <c r="F17" s="157"/>
      <c r="G17" s="157"/>
      <c r="H17" s="157"/>
    </row>
    <row r="18" spans="1:8" s="2" customFormat="1" ht="12.75">
      <c r="A18" s="156"/>
      <c r="B18" s="157"/>
      <c r="C18" s="157"/>
      <c r="D18" s="157"/>
      <c r="E18" s="157"/>
      <c r="F18" s="157"/>
      <c r="G18" s="157"/>
      <c r="H18" s="157"/>
    </row>
    <row r="19" spans="1:8" s="2" customFormat="1" ht="13.5" thickBot="1">
      <c r="A19" s="6"/>
      <c r="B19" s="6"/>
      <c r="C19" s="6"/>
      <c r="D19" s="7"/>
      <c r="E19" s="12"/>
      <c r="F19" s="1"/>
      <c r="G19" s="1"/>
      <c r="H19" s="10"/>
    </row>
    <row r="20" spans="1:8" s="2" customFormat="1" ht="30" customHeight="1" thickBot="1">
      <c r="A20" s="67" t="s">
        <v>9</v>
      </c>
      <c r="B20" s="186" t="s">
        <v>38</v>
      </c>
      <c r="C20" s="187"/>
      <c r="D20" s="187"/>
      <c r="E20" s="187"/>
      <c r="F20" s="187"/>
      <c r="G20" s="187"/>
      <c r="H20" s="188"/>
    </row>
    <row r="21" spans="1:8" s="2" customFormat="1" ht="28.5" customHeight="1" thickBot="1">
      <c r="A21" s="68" t="s">
        <v>42</v>
      </c>
      <c r="B21" s="83" t="s">
        <v>10</v>
      </c>
      <c r="C21" s="84" t="s">
        <v>11</v>
      </c>
      <c r="D21" s="84" t="s">
        <v>44</v>
      </c>
      <c r="E21" s="84" t="s">
        <v>45</v>
      </c>
      <c r="F21" s="84" t="s">
        <v>46</v>
      </c>
      <c r="G21" s="85" t="s">
        <v>86</v>
      </c>
      <c r="H21" s="85" t="s">
        <v>12</v>
      </c>
    </row>
    <row r="22" spans="1:8" ht="12.75">
      <c r="A22" s="104">
        <v>63</v>
      </c>
      <c r="B22" s="105"/>
      <c r="C22" s="106"/>
      <c r="D22" s="107">
        <v>230000</v>
      </c>
      <c r="E22" s="108">
        <v>40000</v>
      </c>
      <c r="F22" s="108">
        <v>200000</v>
      </c>
      <c r="G22" s="109"/>
      <c r="H22" s="110"/>
    </row>
    <row r="23" spans="1:8" ht="26.25" customHeight="1">
      <c r="A23" s="111">
        <v>66</v>
      </c>
      <c r="B23" s="112"/>
      <c r="C23" s="113">
        <v>20000</v>
      </c>
      <c r="D23" s="113"/>
      <c r="E23" s="113"/>
      <c r="F23" s="113"/>
      <c r="G23" s="114"/>
      <c r="H23" s="115"/>
    </row>
    <row r="24" spans="1:8" ht="12.75">
      <c r="A24" s="111">
        <v>67</v>
      </c>
      <c r="B24" s="112">
        <v>948865</v>
      </c>
      <c r="C24" s="113"/>
      <c r="D24" s="113"/>
      <c r="E24" s="113"/>
      <c r="F24" s="113"/>
      <c r="G24" s="114"/>
      <c r="H24" s="115"/>
    </row>
    <row r="25" spans="1:8" ht="12.75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2.75">
      <c r="A28" s="111"/>
      <c r="B28" s="112"/>
      <c r="C28" s="113"/>
      <c r="D28" s="113"/>
      <c r="E28" s="113"/>
      <c r="F28" s="113"/>
      <c r="G28" s="114"/>
      <c r="H28" s="115"/>
    </row>
    <row r="29" spans="1:8" ht="13.5" thickBot="1">
      <c r="A29" s="116"/>
      <c r="B29" s="117"/>
      <c r="C29" s="118"/>
      <c r="D29" s="118"/>
      <c r="E29" s="118"/>
      <c r="F29" s="118"/>
      <c r="G29" s="119"/>
      <c r="H29" s="120"/>
    </row>
    <row r="30" spans="1:8" ht="26.25" thickBot="1">
      <c r="A30" s="11" t="s">
        <v>13</v>
      </c>
      <c r="B30" s="121">
        <f>B24</f>
        <v>948865</v>
      </c>
      <c r="C30" s="122">
        <f>+C23</f>
        <v>20000</v>
      </c>
      <c r="D30" s="122">
        <f>D22</f>
        <v>230000</v>
      </c>
      <c r="E30" s="122">
        <v>40000</v>
      </c>
      <c r="F30" s="122">
        <v>200000</v>
      </c>
      <c r="G30" s="122">
        <v>0</v>
      </c>
      <c r="H30" s="123">
        <v>0</v>
      </c>
    </row>
    <row r="31" spans="1:8" ht="39" thickBot="1">
      <c r="A31" s="11" t="s">
        <v>39</v>
      </c>
      <c r="B31" s="183">
        <f>B30+C30+D30+E30+F30+G30+H30</f>
        <v>1438865</v>
      </c>
      <c r="C31" s="184"/>
      <c r="D31" s="184"/>
      <c r="E31" s="184"/>
      <c r="F31" s="184"/>
      <c r="G31" s="184"/>
      <c r="H31" s="185"/>
    </row>
    <row r="32" spans="4:5" ht="13.5" thickBot="1">
      <c r="D32" s="14"/>
      <c r="E32" s="15"/>
    </row>
    <row r="33" spans="1:8" s="2" customFormat="1" ht="30" customHeight="1" thickBot="1">
      <c r="A33" s="67" t="s">
        <v>9</v>
      </c>
      <c r="B33" s="186" t="s">
        <v>91</v>
      </c>
      <c r="C33" s="187"/>
      <c r="D33" s="187"/>
      <c r="E33" s="187"/>
      <c r="F33" s="187"/>
      <c r="G33" s="187"/>
      <c r="H33" s="188"/>
    </row>
    <row r="34" spans="1:8" s="2" customFormat="1" ht="28.5" customHeight="1" thickBot="1">
      <c r="A34" s="68" t="s">
        <v>42</v>
      </c>
      <c r="B34" s="83" t="s">
        <v>10</v>
      </c>
      <c r="C34" s="84" t="s">
        <v>11</v>
      </c>
      <c r="D34" s="84" t="s">
        <v>44</v>
      </c>
      <c r="E34" s="84" t="s">
        <v>45</v>
      </c>
      <c r="F34" s="84" t="s">
        <v>46</v>
      </c>
      <c r="G34" s="85" t="s">
        <v>86</v>
      </c>
      <c r="H34" s="85" t="s">
        <v>12</v>
      </c>
    </row>
    <row r="35" spans="1:8" ht="12.75">
      <c r="A35" s="104">
        <v>63</v>
      </c>
      <c r="B35" s="105"/>
      <c r="C35" s="106"/>
      <c r="D35" s="107">
        <v>230000</v>
      </c>
      <c r="E35" s="108">
        <v>40000</v>
      </c>
      <c r="F35" s="108">
        <v>200000</v>
      </c>
      <c r="G35" s="109"/>
      <c r="H35" s="110"/>
    </row>
    <row r="36" spans="1:8" ht="26.25" customHeight="1">
      <c r="A36" s="111">
        <v>66</v>
      </c>
      <c r="B36" s="112"/>
      <c r="C36" s="113">
        <v>25000</v>
      </c>
      <c r="D36" s="113"/>
      <c r="E36" s="113"/>
      <c r="F36" s="113"/>
      <c r="G36" s="114"/>
      <c r="H36" s="115"/>
    </row>
    <row r="37" spans="1:8" ht="12.75">
      <c r="A37" s="111">
        <v>67</v>
      </c>
      <c r="B37" s="112">
        <v>970592</v>
      </c>
      <c r="C37" s="113"/>
      <c r="D37" s="113"/>
      <c r="E37" s="113"/>
      <c r="F37" s="113"/>
      <c r="G37" s="114"/>
      <c r="H37" s="115"/>
    </row>
    <row r="38" spans="1:8" ht="12.75">
      <c r="A38" s="111">
        <v>92</v>
      </c>
      <c r="B38" s="112"/>
      <c r="C38" s="113"/>
      <c r="D38" s="113"/>
      <c r="E38" s="113"/>
      <c r="F38" s="113"/>
      <c r="G38" s="114"/>
      <c r="H38" s="115"/>
    </row>
    <row r="39" spans="1:8" ht="12.75">
      <c r="A39" s="111"/>
      <c r="B39" s="112"/>
      <c r="C39" s="113"/>
      <c r="D39" s="113"/>
      <c r="E39" s="113"/>
      <c r="F39" s="113"/>
      <c r="G39" s="114"/>
      <c r="H39" s="115"/>
    </row>
    <row r="40" spans="1:8" ht="12.75">
      <c r="A40" s="111"/>
      <c r="B40" s="112"/>
      <c r="C40" s="113"/>
      <c r="D40" s="113"/>
      <c r="E40" s="113"/>
      <c r="F40" s="113"/>
      <c r="G40" s="114"/>
      <c r="H40" s="115"/>
    </row>
    <row r="41" spans="1:8" ht="12.75">
      <c r="A41" s="111"/>
      <c r="B41" s="112"/>
      <c r="C41" s="113"/>
      <c r="D41" s="113"/>
      <c r="E41" s="113"/>
      <c r="F41" s="113"/>
      <c r="G41" s="114"/>
      <c r="H41" s="115"/>
    </row>
    <row r="42" spans="1:8" ht="13.5" thickBot="1">
      <c r="A42" s="116"/>
      <c r="B42" s="117"/>
      <c r="C42" s="118"/>
      <c r="D42" s="118"/>
      <c r="E42" s="118"/>
      <c r="F42" s="118"/>
      <c r="G42" s="119"/>
      <c r="H42" s="120"/>
    </row>
    <row r="43" spans="1:8" ht="13.5" customHeight="1" thickBot="1">
      <c r="A43" s="11" t="s">
        <v>13</v>
      </c>
      <c r="B43" s="121">
        <f>B37</f>
        <v>970592</v>
      </c>
      <c r="C43" s="122">
        <f>+C36</f>
        <v>25000</v>
      </c>
      <c r="D43" s="122">
        <f>D35</f>
        <v>230000</v>
      </c>
      <c r="E43" s="122">
        <v>40000</v>
      </c>
      <c r="F43" s="122">
        <v>200000</v>
      </c>
      <c r="G43" s="122">
        <v>0</v>
      </c>
      <c r="H43" s="123">
        <v>0</v>
      </c>
    </row>
    <row r="44" spans="1:8" ht="13.5" customHeight="1" thickBot="1">
      <c r="A44" s="11" t="s">
        <v>92</v>
      </c>
      <c r="B44" s="183">
        <f>B43+C43+D43+E43+F43+G43+H43</f>
        <v>1465592</v>
      </c>
      <c r="C44" s="184"/>
      <c r="D44" s="184"/>
      <c r="E44" s="184"/>
      <c r="F44" s="184"/>
      <c r="G44" s="184"/>
      <c r="H44" s="185"/>
    </row>
    <row r="45" spans="3:5" ht="13.5" customHeight="1">
      <c r="C45" s="16"/>
      <c r="D45" s="14"/>
      <c r="E45" s="17"/>
    </row>
    <row r="46" spans="1:8" s="2" customFormat="1" ht="30" customHeight="1">
      <c r="A46" s="13"/>
      <c r="B46" s="13"/>
      <c r="C46" s="16"/>
      <c r="D46" s="18"/>
      <c r="E46" s="19"/>
      <c r="F46" s="1"/>
      <c r="G46" s="1"/>
      <c r="H46" s="1"/>
    </row>
    <row r="47" spans="1:8" s="2" customFormat="1" ht="28.5" customHeight="1">
      <c r="A47" s="13"/>
      <c r="B47" s="13"/>
      <c r="C47" s="13"/>
      <c r="D47" s="20"/>
      <c r="E47" s="21"/>
      <c r="F47" s="1"/>
      <c r="G47" s="1"/>
      <c r="H47" s="1"/>
    </row>
    <row r="48" spans="4:5" ht="13.5" customHeight="1">
      <c r="D48" s="22"/>
      <c r="E48" s="23"/>
    </row>
    <row r="49" spans="4:5" ht="13.5" customHeight="1">
      <c r="D49" s="14"/>
      <c r="E49" s="15"/>
    </row>
    <row r="50" spans="3:5" ht="13.5" customHeight="1">
      <c r="C50" s="16"/>
      <c r="D50" s="14"/>
      <c r="E50" s="24"/>
    </row>
    <row r="51" spans="3:5" ht="13.5" customHeight="1">
      <c r="C51" s="16"/>
      <c r="D51" s="14"/>
      <c r="E51" s="19"/>
    </row>
    <row r="52" spans="4:5" ht="13.5" customHeight="1">
      <c r="D52" s="14"/>
      <c r="E52" s="15"/>
    </row>
    <row r="53" spans="4:5" ht="28.5" customHeight="1">
      <c r="D53" s="14"/>
      <c r="E53" s="23"/>
    </row>
    <row r="54" spans="4:5" ht="13.5" customHeight="1">
      <c r="D54" s="14"/>
      <c r="E54" s="15"/>
    </row>
    <row r="55" spans="4:5" ht="13.5" customHeight="1">
      <c r="D55" s="14"/>
      <c r="E55" s="25"/>
    </row>
    <row r="56" spans="4:5" ht="13.5" customHeight="1">
      <c r="D56" s="20"/>
      <c r="E56" s="21"/>
    </row>
    <row r="57" spans="2:5" ht="13.5" customHeight="1">
      <c r="B57" s="16"/>
      <c r="D57" s="20"/>
      <c r="E57" s="26"/>
    </row>
    <row r="58" spans="3:5" ht="22.5" customHeight="1">
      <c r="C58" s="16"/>
      <c r="D58" s="20"/>
      <c r="E58" s="27"/>
    </row>
    <row r="59" spans="3:5" ht="13.5" customHeight="1">
      <c r="C59" s="16"/>
      <c r="D59" s="22"/>
      <c r="E59" s="19"/>
    </row>
    <row r="60" spans="4:5" ht="13.5" customHeight="1">
      <c r="D60" s="14"/>
      <c r="E60" s="15"/>
    </row>
    <row r="61" spans="2:5" ht="13.5" customHeight="1">
      <c r="B61" s="16"/>
      <c r="D61" s="14"/>
      <c r="E61" s="17"/>
    </row>
    <row r="62" spans="3:5" ht="13.5" customHeight="1">
      <c r="C62" s="16"/>
      <c r="D62" s="14"/>
      <c r="E62" s="26"/>
    </row>
    <row r="63" spans="3:5" ht="13.5" customHeight="1">
      <c r="C63" s="16"/>
      <c r="D63" s="22"/>
      <c r="E63" s="19"/>
    </row>
    <row r="64" spans="4:5" ht="13.5" customHeight="1">
      <c r="D64" s="20"/>
      <c r="E64" s="15"/>
    </row>
    <row r="65" spans="3:5" ht="13.5" customHeight="1">
      <c r="C65" s="16"/>
      <c r="D65" s="20"/>
      <c r="E65" s="26"/>
    </row>
    <row r="66" spans="4:5" ht="13.5" customHeight="1">
      <c r="D66" s="22"/>
      <c r="E66" s="25"/>
    </row>
    <row r="67" spans="4:5" ht="13.5" customHeight="1">
      <c r="D67" s="14"/>
      <c r="E67" s="15"/>
    </row>
    <row r="68" spans="4:5" ht="13.5" customHeight="1">
      <c r="D68" s="22"/>
      <c r="E68" s="19"/>
    </row>
    <row r="69" spans="4:5" ht="22.5" customHeight="1">
      <c r="D69" s="14"/>
      <c r="E69" s="15"/>
    </row>
    <row r="70" spans="4:5" ht="13.5" customHeight="1">
      <c r="D70" s="14"/>
      <c r="E70" s="15"/>
    </row>
    <row r="71" spans="1:5" ht="13.5" customHeight="1">
      <c r="A71" s="16"/>
      <c r="D71" s="28"/>
      <c r="E71" s="26"/>
    </row>
    <row r="72" spans="2:5" ht="13.5" customHeight="1">
      <c r="B72" s="16"/>
      <c r="C72" s="16"/>
      <c r="D72" s="29"/>
      <c r="E72" s="26"/>
    </row>
    <row r="73" spans="2:5" ht="13.5" customHeight="1">
      <c r="B73" s="16"/>
      <c r="C73" s="16"/>
      <c r="D73" s="29"/>
      <c r="E73" s="17"/>
    </row>
    <row r="74" spans="2:5" ht="13.5" customHeight="1">
      <c r="B74" s="16"/>
      <c r="C74" s="16"/>
      <c r="D74" s="22"/>
      <c r="E74" s="23"/>
    </row>
    <row r="75" spans="4:5" ht="13.5" customHeight="1">
      <c r="D75" s="14"/>
      <c r="E75" s="15"/>
    </row>
    <row r="76" spans="2:5" ht="13.5" customHeight="1">
      <c r="B76" s="16"/>
      <c r="D76" s="14"/>
      <c r="E76" s="26"/>
    </row>
    <row r="77" spans="3:5" ht="13.5" customHeight="1">
      <c r="C77" s="16"/>
      <c r="D77" s="14"/>
      <c r="E77" s="17"/>
    </row>
    <row r="78" spans="3:5" ht="12.75">
      <c r="C78" s="16"/>
      <c r="D78" s="22"/>
      <c r="E78" s="19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30"/>
      <c r="E81" s="31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1:5" ht="12.75">
      <c r="A92" s="32"/>
      <c r="B92" s="32"/>
      <c r="C92" s="32"/>
      <c r="D92" s="33"/>
      <c r="E92" s="34"/>
    </row>
    <row r="93" spans="3:5" ht="12.75">
      <c r="C93" s="16"/>
      <c r="D93" s="14"/>
      <c r="E93" s="17"/>
    </row>
    <row r="94" spans="4:5" ht="12.75">
      <c r="D94" s="35"/>
      <c r="E94" s="36"/>
    </row>
    <row r="95" spans="4:5" ht="28.5" customHeight="1">
      <c r="D95" s="14"/>
      <c r="E95" s="15"/>
    </row>
    <row r="96" spans="4:5" ht="12.75">
      <c r="D96" s="30"/>
      <c r="E96" s="31"/>
    </row>
    <row r="97" spans="4:5" ht="12.75">
      <c r="D97" s="30"/>
      <c r="E97" s="31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30"/>
      <c r="E104" s="31"/>
    </row>
    <row r="105" spans="4:5" ht="12.75">
      <c r="D105" s="22"/>
      <c r="E105" s="36"/>
    </row>
    <row r="106" spans="4:5" ht="12.75">
      <c r="D106" s="20"/>
      <c r="E106" s="31"/>
    </row>
    <row r="107" spans="4:5" ht="12.75">
      <c r="D107" s="22"/>
      <c r="E107" s="19"/>
    </row>
    <row r="108" spans="4:5" ht="12.75">
      <c r="D108" s="14"/>
      <c r="E108" s="15"/>
    </row>
    <row r="109" spans="3:5" ht="12.75">
      <c r="C109" s="16"/>
      <c r="D109" s="14"/>
      <c r="E109" s="17"/>
    </row>
    <row r="110" spans="4:5" ht="12.75">
      <c r="D110" s="20"/>
      <c r="E110" s="19"/>
    </row>
    <row r="111" spans="4:5" ht="12.75">
      <c r="D111" s="20"/>
      <c r="E111" s="31"/>
    </row>
    <row r="112" spans="3:5" ht="12.75">
      <c r="C112" s="16"/>
      <c r="D112" s="20"/>
      <c r="E112" s="37"/>
    </row>
    <row r="113" spans="3:5" ht="12.75">
      <c r="C113" s="16"/>
      <c r="D113" s="22"/>
      <c r="E113" s="23"/>
    </row>
    <row r="114" spans="4:5" ht="12.75">
      <c r="D114" s="14"/>
      <c r="E114" s="15"/>
    </row>
    <row r="115" spans="4:5" ht="12.75">
      <c r="D115" s="35"/>
      <c r="E115" s="38"/>
    </row>
    <row r="116" spans="4:5" ht="12.75">
      <c r="D116" s="30"/>
      <c r="E116" s="31"/>
    </row>
    <row r="117" spans="2:5" ht="12.75">
      <c r="B117" s="16"/>
      <c r="D117" s="30"/>
      <c r="E117" s="39"/>
    </row>
    <row r="118" spans="3:5" ht="12.75">
      <c r="C118" s="16"/>
      <c r="D118" s="30"/>
      <c r="E118" s="39"/>
    </row>
    <row r="119" spans="4:5" ht="11.25" customHeight="1">
      <c r="D119" s="35"/>
      <c r="E119" s="36"/>
    </row>
    <row r="120" spans="4:5" ht="24" customHeight="1">
      <c r="D120" s="30"/>
      <c r="E120" s="31"/>
    </row>
    <row r="121" spans="2:5" ht="15" customHeight="1">
      <c r="B121" s="16"/>
      <c r="D121" s="30"/>
      <c r="E121" s="40"/>
    </row>
    <row r="122" spans="3:5" ht="11.25" customHeight="1">
      <c r="C122" s="16"/>
      <c r="D122" s="30"/>
      <c r="E122" s="17"/>
    </row>
    <row r="123" spans="3:5" ht="12.75">
      <c r="C123" s="16"/>
      <c r="D123" s="22"/>
      <c r="E123" s="23"/>
    </row>
    <row r="124" spans="4:5" ht="13.5" customHeight="1">
      <c r="D124" s="14"/>
      <c r="E124" s="15"/>
    </row>
    <row r="125" spans="3:5" ht="12.75" customHeight="1">
      <c r="C125" s="16"/>
      <c r="D125" s="14"/>
      <c r="E125" s="37"/>
    </row>
    <row r="126" spans="4:5" ht="12.75" customHeight="1">
      <c r="D126" s="35"/>
      <c r="E126" s="36"/>
    </row>
    <row r="127" spans="4:5" ht="12.75">
      <c r="D127" s="30"/>
      <c r="E127" s="31"/>
    </row>
    <row r="128" spans="4:5" ht="12.75">
      <c r="D128" s="14"/>
      <c r="E128" s="15"/>
    </row>
    <row r="129" spans="1:5" ht="15.75">
      <c r="A129" s="41"/>
      <c r="B129" s="6"/>
      <c r="C129" s="6"/>
      <c r="D129" s="6"/>
      <c r="E129" s="26"/>
    </row>
    <row r="130" spans="1:5" ht="12.75">
      <c r="A130" s="16"/>
      <c r="D130" s="28"/>
      <c r="E130" s="26"/>
    </row>
    <row r="131" spans="1:5" ht="12.75">
      <c r="A131" s="16"/>
      <c r="B131" s="16"/>
      <c r="D131" s="28"/>
      <c r="E131" s="17"/>
    </row>
    <row r="132" spans="3:5" ht="19.5" customHeight="1">
      <c r="C132" s="16"/>
      <c r="D132" s="14"/>
      <c r="E132" s="26"/>
    </row>
    <row r="133" spans="4:5" ht="15" customHeight="1">
      <c r="D133" s="18"/>
      <c r="E133" s="19"/>
    </row>
    <row r="134" spans="2:5" ht="12.75">
      <c r="B134" s="16"/>
      <c r="D134" s="14"/>
      <c r="E134" s="17"/>
    </row>
    <row r="135" spans="3:5" ht="12.75">
      <c r="C135" s="16"/>
      <c r="D135" s="14"/>
      <c r="E135" s="17"/>
    </row>
    <row r="136" spans="4:5" ht="12.75">
      <c r="D136" s="22"/>
      <c r="E136" s="23"/>
    </row>
    <row r="137" spans="3:5" ht="12.75">
      <c r="C137" s="16"/>
      <c r="D137" s="14"/>
      <c r="E137" s="24"/>
    </row>
    <row r="138" spans="4:5" ht="12.75">
      <c r="D138" s="14"/>
      <c r="E138" s="23"/>
    </row>
    <row r="139" spans="2:5" ht="12.75">
      <c r="B139" s="16"/>
      <c r="D139" s="20"/>
      <c r="E139" s="26"/>
    </row>
    <row r="140" spans="3:5" ht="22.5" customHeight="1">
      <c r="C140" s="16"/>
      <c r="D140" s="20"/>
      <c r="E140" s="27"/>
    </row>
    <row r="141" spans="4:5" ht="12.75">
      <c r="D141" s="22"/>
      <c r="E141" s="19"/>
    </row>
    <row r="142" spans="1:5" ht="12.75">
      <c r="A142" s="16"/>
      <c r="D142" s="28"/>
      <c r="E142" s="26"/>
    </row>
    <row r="143" spans="2:5" ht="12.75">
      <c r="B143" s="16"/>
      <c r="D143" s="14"/>
      <c r="E143" s="26"/>
    </row>
    <row r="144" spans="3:5" ht="12.75">
      <c r="C144" s="16"/>
      <c r="D144" s="14"/>
      <c r="E144" s="17"/>
    </row>
    <row r="145" spans="3:5" ht="13.5" customHeight="1">
      <c r="C145" s="16"/>
      <c r="D145" s="22"/>
      <c r="E145" s="19"/>
    </row>
    <row r="146" spans="3:5" ht="13.5" customHeight="1">
      <c r="C146" s="16"/>
      <c r="D146" s="14"/>
      <c r="E146" s="17"/>
    </row>
    <row r="147" spans="4:5" ht="13.5" customHeight="1">
      <c r="D147" s="35"/>
      <c r="E147" s="36"/>
    </row>
    <row r="148" spans="3:5" ht="12.75">
      <c r="C148" s="16"/>
      <c r="D148" s="20"/>
      <c r="E148" s="37"/>
    </row>
    <row r="149" spans="3:5" ht="12.75">
      <c r="C149" s="16"/>
      <c r="D149" s="22"/>
      <c r="E149" s="23"/>
    </row>
    <row r="150" spans="4:5" ht="12.75">
      <c r="D150" s="35"/>
      <c r="E150" s="42"/>
    </row>
    <row r="151" spans="2:5" ht="12.75">
      <c r="B151" s="16"/>
      <c r="D151" s="30"/>
      <c r="E151" s="40"/>
    </row>
    <row r="152" spans="3:5" ht="12.75">
      <c r="C152" s="16"/>
      <c r="D152" s="30"/>
      <c r="E152" s="17"/>
    </row>
    <row r="153" spans="3:5" ht="12.75">
      <c r="C153" s="16"/>
      <c r="D153" s="22"/>
      <c r="E153" s="23"/>
    </row>
    <row r="154" spans="3:5" ht="12.75">
      <c r="C154" s="16"/>
      <c r="D154" s="22"/>
      <c r="E154" s="23"/>
    </row>
    <row r="155" spans="4:5" ht="12.75">
      <c r="D155" s="14"/>
      <c r="E155" s="15"/>
    </row>
    <row r="156" spans="1:8" ht="18">
      <c r="A156" s="189"/>
      <c r="B156" s="190"/>
      <c r="C156" s="190"/>
      <c r="D156" s="190"/>
      <c r="E156" s="190"/>
      <c r="F156" s="43"/>
      <c r="G156" s="43"/>
      <c r="H156" s="43"/>
    </row>
    <row r="157" spans="1:5" ht="12.75">
      <c r="A157" s="32"/>
      <c r="B157" s="32"/>
      <c r="C157" s="32"/>
      <c r="D157" s="33"/>
      <c r="E157" s="34"/>
    </row>
    <row r="159" spans="1:8" s="43" customFormat="1" ht="18" customHeight="1">
      <c r="A159" s="45"/>
      <c r="B159" s="16"/>
      <c r="C159" s="16"/>
      <c r="D159" s="46"/>
      <c r="E159" s="5"/>
      <c r="F159" s="1"/>
      <c r="G159" s="1"/>
      <c r="H159" s="1"/>
    </row>
    <row r="160" spans="1:5" ht="28.5" customHeight="1">
      <c r="A160" s="16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3" ht="17.25" customHeight="1">
      <c r="A164" s="16"/>
      <c r="B164" s="16"/>
      <c r="C164" s="16"/>
    </row>
    <row r="165" spans="1:5" ht="13.5" customHeight="1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47"/>
    </row>
    <row r="167" spans="1:5" ht="12.75">
      <c r="A167" s="16"/>
      <c r="B167" s="16"/>
      <c r="C167" s="16"/>
      <c r="D167" s="46"/>
      <c r="E167" s="5"/>
    </row>
    <row r="168" spans="1:5" ht="12.75">
      <c r="A168" s="16"/>
      <c r="B168" s="16"/>
      <c r="C168" s="16"/>
      <c r="D168" s="46"/>
      <c r="E168" s="24"/>
    </row>
    <row r="169" spans="4:5" ht="12.75">
      <c r="D169" s="22"/>
      <c r="E169" s="25"/>
    </row>
    <row r="171" ht="22.5" customHeight="1"/>
    <row r="172" ht="22.5" customHeight="1"/>
  </sheetData>
  <sheetProtection/>
  <mergeCells count="8">
    <mergeCell ref="A1:H1"/>
    <mergeCell ref="B14:H14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horizontalDpi="600" verticalDpi="600" orientation="landscape" paperSize="9" r:id="rId2"/>
  <rowBreaks count="3" manualBreakCount="3">
    <brk id="21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1"/>
  <sheetViews>
    <sheetView tabSelected="1" workbookViewId="0" topLeftCell="A96">
      <selection activeCell="C120" sqref="C120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4" width="20.28125" style="3" customWidth="1"/>
    <col min="5" max="11" width="13.7109375" style="3" customWidth="1"/>
    <col min="12" max="16384" width="11.421875" style="1" customWidth="1"/>
  </cols>
  <sheetData>
    <row r="1" spans="1:11" ht="18">
      <c r="A1" s="200" t="s">
        <v>87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8.5" customHeight="1">
      <c r="A3" s="4" t="s">
        <v>14</v>
      </c>
      <c r="B3" s="86" t="s">
        <v>15</v>
      </c>
      <c r="C3" s="4" t="s">
        <v>88</v>
      </c>
      <c r="D3" s="4" t="s">
        <v>10</v>
      </c>
      <c r="E3" s="4" t="s">
        <v>11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12</v>
      </c>
      <c r="K3" s="1"/>
    </row>
    <row r="4" spans="1:10" s="5" customFormat="1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1" ht="12.75">
      <c r="A5" s="102"/>
      <c r="B5" s="92" t="s">
        <v>53</v>
      </c>
      <c r="C5" s="103"/>
      <c r="D5" s="103"/>
      <c r="E5" s="103"/>
      <c r="F5" s="103"/>
      <c r="G5" s="103"/>
      <c r="H5" s="103"/>
      <c r="I5" s="103"/>
      <c r="J5" s="103"/>
      <c r="K5" s="1"/>
    </row>
    <row r="6" spans="1:10" s="5" customFormat="1" ht="12.75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1" ht="12.75" customHeight="1">
      <c r="A7" s="97">
        <v>1013</v>
      </c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1"/>
    </row>
    <row r="8" spans="1:10" s="5" customFormat="1" ht="13.5" customHeight="1">
      <c r="A8" s="97" t="s">
        <v>49</v>
      </c>
      <c r="B8" s="98" t="s">
        <v>50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 customHeight="1">
      <c r="A9" s="140">
        <v>3</v>
      </c>
      <c r="B9" s="141" t="s">
        <v>41</v>
      </c>
      <c r="C9" s="142">
        <f>SUM(D9:H9)</f>
        <v>1252935</v>
      </c>
      <c r="D9" s="142">
        <v>1047935</v>
      </c>
      <c r="E9" s="142">
        <v>15000</v>
      </c>
      <c r="F9" s="142">
        <v>80000</v>
      </c>
      <c r="G9" s="142">
        <v>20000</v>
      </c>
      <c r="H9" s="142">
        <v>90000</v>
      </c>
      <c r="I9" s="142"/>
      <c r="J9" s="142"/>
    </row>
    <row r="10" spans="1:10" s="5" customFormat="1" ht="13.5" customHeight="1">
      <c r="A10" s="144">
        <v>31</v>
      </c>
      <c r="B10" s="145" t="s">
        <v>16</v>
      </c>
      <c r="C10" s="146">
        <v>607182</v>
      </c>
      <c r="D10" s="146">
        <v>607182</v>
      </c>
      <c r="E10" s="146"/>
      <c r="F10" s="146"/>
      <c r="G10" s="146"/>
      <c r="H10" s="146"/>
      <c r="I10" s="146"/>
      <c r="J10" s="146"/>
    </row>
    <row r="11" spans="1:10" s="5" customFormat="1" ht="12.75">
      <c r="A11" s="148">
        <v>311</v>
      </c>
      <c r="B11" s="149" t="s">
        <v>17</v>
      </c>
      <c r="C11" s="150">
        <v>500400</v>
      </c>
      <c r="D11" s="150">
        <v>500400</v>
      </c>
      <c r="E11" s="150"/>
      <c r="F11" s="150"/>
      <c r="G11" s="150"/>
      <c r="H11" s="150"/>
      <c r="I11" s="150"/>
      <c r="J11" s="150"/>
    </row>
    <row r="12" spans="1:10" s="5" customFormat="1" ht="12.75">
      <c r="A12" s="94">
        <v>3111</v>
      </c>
      <c r="B12" s="95" t="s">
        <v>51</v>
      </c>
      <c r="C12" s="96">
        <v>500400</v>
      </c>
      <c r="D12" s="96">
        <v>500400</v>
      </c>
      <c r="E12" s="96"/>
      <c r="F12" s="96"/>
      <c r="G12" s="96"/>
      <c r="H12" s="96"/>
      <c r="I12" s="96"/>
      <c r="J12" s="96"/>
    </row>
    <row r="13" spans="1:11" ht="12.75">
      <c r="A13" s="148">
        <v>312</v>
      </c>
      <c r="B13" s="149" t="s">
        <v>18</v>
      </c>
      <c r="C13" s="150">
        <v>24216</v>
      </c>
      <c r="D13" s="150">
        <v>24216</v>
      </c>
      <c r="E13" s="150"/>
      <c r="F13" s="150"/>
      <c r="G13" s="150"/>
      <c r="H13" s="150"/>
      <c r="I13" s="150"/>
      <c r="J13" s="150"/>
      <c r="K13" s="1"/>
    </row>
    <row r="14" spans="1:10" s="5" customFormat="1" ht="12.75">
      <c r="A14" s="94">
        <v>3121</v>
      </c>
      <c r="B14" s="95" t="s">
        <v>18</v>
      </c>
      <c r="C14" s="96">
        <v>24216</v>
      </c>
      <c r="D14" s="96">
        <v>24216</v>
      </c>
      <c r="E14" s="96"/>
      <c r="F14" s="96"/>
      <c r="G14" s="96"/>
      <c r="H14" s="96"/>
      <c r="I14" s="96"/>
      <c r="J14" s="96"/>
    </row>
    <row r="15" spans="1:11" ht="12.75">
      <c r="A15" s="148">
        <v>313</v>
      </c>
      <c r="B15" s="149" t="s">
        <v>19</v>
      </c>
      <c r="C15" s="150">
        <v>82566</v>
      </c>
      <c r="D15" s="150">
        <v>82566</v>
      </c>
      <c r="E15" s="150"/>
      <c r="F15" s="150"/>
      <c r="G15" s="150"/>
      <c r="H15" s="150"/>
      <c r="I15" s="150"/>
      <c r="J15" s="150"/>
      <c r="K15" s="1"/>
    </row>
    <row r="16" spans="1:10" s="5" customFormat="1" ht="12.75">
      <c r="A16" s="94">
        <v>3132</v>
      </c>
      <c r="B16" s="95" t="s">
        <v>52</v>
      </c>
      <c r="C16" s="96">
        <v>82566</v>
      </c>
      <c r="D16" s="96">
        <v>82566</v>
      </c>
      <c r="E16" s="96"/>
      <c r="F16" s="96"/>
      <c r="G16" s="96"/>
      <c r="H16" s="96"/>
      <c r="I16" s="96"/>
      <c r="J16" s="96"/>
    </row>
    <row r="17" spans="1:11" ht="12.75">
      <c r="A17" s="144">
        <v>32</v>
      </c>
      <c r="B17" s="145" t="s">
        <v>20</v>
      </c>
      <c r="C17" s="146">
        <f>SUM(D17:H17)</f>
        <v>641653</v>
      </c>
      <c r="D17" s="146">
        <v>436653</v>
      </c>
      <c r="E17" s="146">
        <v>15000</v>
      </c>
      <c r="F17" s="146">
        <v>80000</v>
      </c>
      <c r="G17" s="146">
        <v>20000</v>
      </c>
      <c r="H17" s="146">
        <v>90000</v>
      </c>
      <c r="I17" s="146"/>
      <c r="J17" s="146"/>
      <c r="K17" s="1"/>
    </row>
    <row r="18" spans="1:10" s="5" customFormat="1" ht="12.75">
      <c r="A18" s="151">
        <v>321</v>
      </c>
      <c r="B18" s="152" t="s">
        <v>21</v>
      </c>
      <c r="C18" s="150">
        <f>SUM(C19:C21)</f>
        <v>27638</v>
      </c>
      <c r="D18" s="150">
        <f>SUM(D19:D21)</f>
        <v>27638</v>
      </c>
      <c r="E18" s="153"/>
      <c r="F18" s="153"/>
      <c r="G18" s="153"/>
      <c r="H18" s="153"/>
      <c r="I18" s="153"/>
      <c r="J18" s="153"/>
    </row>
    <row r="19" spans="1:11" ht="12.75">
      <c r="A19" s="94">
        <v>3211</v>
      </c>
      <c r="B19" s="95" t="s">
        <v>54</v>
      </c>
      <c r="C19" s="96">
        <v>4000</v>
      </c>
      <c r="D19" s="96">
        <v>4000</v>
      </c>
      <c r="E19" s="96"/>
      <c r="F19" s="96"/>
      <c r="G19" s="96"/>
      <c r="H19" s="96"/>
      <c r="I19" s="96"/>
      <c r="J19" s="96"/>
      <c r="K19" s="1"/>
    </row>
    <row r="20" spans="1:11" ht="12.75">
      <c r="A20" s="94">
        <v>3212</v>
      </c>
      <c r="B20" s="95" t="s">
        <v>55</v>
      </c>
      <c r="C20" s="96">
        <v>22638</v>
      </c>
      <c r="D20" s="96">
        <v>22638</v>
      </c>
      <c r="E20" s="96"/>
      <c r="F20" s="96"/>
      <c r="G20" s="96"/>
      <c r="H20" s="96"/>
      <c r="I20" s="96"/>
      <c r="J20" s="96"/>
      <c r="K20" s="1"/>
    </row>
    <row r="21" spans="1:11" ht="12.75">
      <c r="A21" s="94">
        <v>3213</v>
      </c>
      <c r="B21" s="95" t="s">
        <v>56</v>
      </c>
      <c r="C21" s="96">
        <v>1000</v>
      </c>
      <c r="D21" s="96">
        <v>1000</v>
      </c>
      <c r="E21" s="96"/>
      <c r="F21" s="96"/>
      <c r="G21" s="96"/>
      <c r="H21" s="96"/>
      <c r="I21" s="96"/>
      <c r="J21" s="96"/>
      <c r="K21" s="1"/>
    </row>
    <row r="22" spans="1:11" ht="12.75">
      <c r="A22" s="148">
        <v>322</v>
      </c>
      <c r="B22" s="149" t="s">
        <v>22</v>
      </c>
      <c r="C22" s="150">
        <f>SUM(D22:H22)</f>
        <v>252000</v>
      </c>
      <c r="D22" s="150">
        <f>SUM(D23:D29)</f>
        <v>97000</v>
      </c>
      <c r="E22" s="150">
        <v>15000</v>
      </c>
      <c r="F22" s="150">
        <v>40000</v>
      </c>
      <c r="G22" s="150">
        <v>10000</v>
      </c>
      <c r="H22" s="150">
        <v>90000</v>
      </c>
      <c r="I22" s="153"/>
      <c r="J22" s="153"/>
      <c r="K22" s="1"/>
    </row>
    <row r="23" spans="1:11" ht="12.75">
      <c r="A23" s="94">
        <v>3221</v>
      </c>
      <c r="B23" s="95" t="s">
        <v>57</v>
      </c>
      <c r="C23" s="96">
        <v>15000</v>
      </c>
      <c r="D23" s="96">
        <v>15000</v>
      </c>
      <c r="E23" s="96"/>
      <c r="F23" s="96"/>
      <c r="G23" s="96"/>
      <c r="H23" s="96"/>
      <c r="I23" s="96"/>
      <c r="J23" s="96"/>
      <c r="K23" s="1"/>
    </row>
    <row r="24" spans="1:11" ht="12.75">
      <c r="A24" s="94">
        <v>3222</v>
      </c>
      <c r="B24" s="95" t="s">
        <v>58</v>
      </c>
      <c r="C24" s="96">
        <v>4000</v>
      </c>
      <c r="D24" s="96">
        <v>4000</v>
      </c>
      <c r="E24" s="96"/>
      <c r="F24" s="96"/>
      <c r="G24" s="96"/>
      <c r="H24" s="96"/>
      <c r="I24" s="96"/>
      <c r="J24" s="96"/>
      <c r="K24" s="1"/>
    </row>
    <row r="25" spans="1:11" ht="12.75">
      <c r="A25" s="94">
        <v>3222</v>
      </c>
      <c r="B25" s="95" t="s">
        <v>59</v>
      </c>
      <c r="C25" s="96">
        <f>SUM(D25:H25)</f>
        <v>180000</v>
      </c>
      <c r="D25" s="96">
        <v>25000</v>
      </c>
      <c r="E25" s="96">
        <v>15000</v>
      </c>
      <c r="F25" s="96">
        <v>40000</v>
      </c>
      <c r="G25" s="96">
        <v>10000</v>
      </c>
      <c r="H25" s="96">
        <v>90000</v>
      </c>
      <c r="I25" s="96"/>
      <c r="J25" s="96"/>
      <c r="K25" s="1"/>
    </row>
    <row r="26" spans="1:11" ht="12.75">
      <c r="A26" s="94">
        <v>3222</v>
      </c>
      <c r="B26" s="95" t="s">
        <v>60</v>
      </c>
      <c r="C26" s="96">
        <v>0</v>
      </c>
      <c r="D26" s="96">
        <v>0</v>
      </c>
      <c r="E26" s="96"/>
      <c r="F26" s="96"/>
      <c r="G26" s="96"/>
      <c r="H26" s="96"/>
      <c r="I26" s="96"/>
      <c r="J26" s="96"/>
      <c r="K26" s="1"/>
    </row>
    <row r="27" spans="1:11" ht="12.75">
      <c r="A27" s="94">
        <v>3223</v>
      </c>
      <c r="B27" s="95" t="s">
        <v>61</v>
      </c>
      <c r="C27" s="96">
        <v>45000</v>
      </c>
      <c r="D27" s="96">
        <v>45000</v>
      </c>
      <c r="E27" s="96"/>
      <c r="F27" s="96"/>
      <c r="G27" s="96"/>
      <c r="H27" s="96"/>
      <c r="I27" s="96"/>
      <c r="J27" s="96"/>
      <c r="K27" s="1"/>
    </row>
    <row r="28" spans="1:11" ht="12.75">
      <c r="A28" s="94">
        <v>3224</v>
      </c>
      <c r="B28" s="95" t="s">
        <v>62</v>
      </c>
      <c r="C28" s="96">
        <v>5000</v>
      </c>
      <c r="D28" s="96">
        <v>5000</v>
      </c>
      <c r="E28" s="96"/>
      <c r="F28" s="96"/>
      <c r="G28" s="96"/>
      <c r="H28" s="96"/>
      <c r="I28" s="96"/>
      <c r="J28" s="96"/>
      <c r="K28" s="1"/>
    </row>
    <row r="29" spans="1:11" ht="12.75">
      <c r="A29" s="94">
        <v>3225</v>
      </c>
      <c r="B29" s="95" t="s">
        <v>63</v>
      </c>
      <c r="C29" s="96">
        <v>3000</v>
      </c>
      <c r="D29" s="96">
        <v>3000</v>
      </c>
      <c r="E29" s="96"/>
      <c r="F29" s="96"/>
      <c r="G29" s="96"/>
      <c r="H29" s="96"/>
      <c r="I29" s="96"/>
      <c r="J29" s="96"/>
      <c r="K29" s="1"/>
    </row>
    <row r="30" spans="1:11" ht="12.75">
      <c r="A30" s="148">
        <v>323</v>
      </c>
      <c r="B30" s="149" t="s">
        <v>23</v>
      </c>
      <c r="C30" s="150">
        <f>SUM(C31:C39)</f>
        <v>256015</v>
      </c>
      <c r="D30" s="150">
        <f>SUM(D31:D39)</f>
        <v>256015</v>
      </c>
      <c r="E30" s="153"/>
      <c r="F30" s="153"/>
      <c r="G30" s="153"/>
      <c r="H30" s="153"/>
      <c r="I30" s="153"/>
      <c r="J30" s="153"/>
      <c r="K30" s="1"/>
    </row>
    <row r="31" spans="1:11" ht="12.75">
      <c r="A31" s="94">
        <v>3231</v>
      </c>
      <c r="B31" s="95" t="s">
        <v>64</v>
      </c>
      <c r="C31" s="96">
        <v>8000</v>
      </c>
      <c r="D31" s="96">
        <v>8000</v>
      </c>
      <c r="E31" s="96"/>
      <c r="F31" s="96"/>
      <c r="G31" s="96"/>
      <c r="H31" s="96"/>
      <c r="I31" s="96"/>
      <c r="J31" s="96"/>
      <c r="K31" s="1"/>
    </row>
    <row r="32" spans="1:11" ht="12.75">
      <c r="A32" s="94">
        <v>3232</v>
      </c>
      <c r="B32" s="95" t="s">
        <v>65</v>
      </c>
      <c r="C32" s="96">
        <v>10000</v>
      </c>
      <c r="D32" s="96">
        <v>10000</v>
      </c>
      <c r="E32" s="96"/>
      <c r="F32" s="96"/>
      <c r="G32" s="96"/>
      <c r="H32" s="96"/>
      <c r="I32" s="96"/>
      <c r="J32" s="96"/>
      <c r="K32" s="1"/>
    </row>
    <row r="33" spans="1:11" ht="12.75">
      <c r="A33" s="94">
        <v>3233</v>
      </c>
      <c r="B33" s="95" t="s">
        <v>66</v>
      </c>
      <c r="C33" s="96">
        <v>7000</v>
      </c>
      <c r="D33" s="96">
        <v>7000</v>
      </c>
      <c r="E33" s="96"/>
      <c r="F33" s="96"/>
      <c r="G33" s="96"/>
      <c r="H33" s="96"/>
      <c r="I33" s="96"/>
      <c r="J33" s="96"/>
      <c r="K33" s="1"/>
    </row>
    <row r="34" spans="1:11" ht="12.75">
      <c r="A34" s="94">
        <v>3234</v>
      </c>
      <c r="B34" s="95" t="s">
        <v>67</v>
      </c>
      <c r="C34" s="96">
        <v>3000</v>
      </c>
      <c r="D34" s="96">
        <v>3000</v>
      </c>
      <c r="E34" s="96"/>
      <c r="F34" s="96"/>
      <c r="G34" s="96"/>
      <c r="H34" s="96"/>
      <c r="I34" s="96"/>
      <c r="J34" s="96"/>
      <c r="K34" s="1"/>
    </row>
    <row r="35" spans="1:11" ht="12.75">
      <c r="A35" s="94">
        <v>3235</v>
      </c>
      <c r="B35" s="95" t="s">
        <v>68</v>
      </c>
      <c r="C35" s="96">
        <v>15</v>
      </c>
      <c r="D35" s="96">
        <v>15</v>
      </c>
      <c r="E35" s="96"/>
      <c r="F35" s="96"/>
      <c r="G35" s="96"/>
      <c r="H35" s="96"/>
      <c r="I35" s="96"/>
      <c r="J35" s="96"/>
      <c r="K35" s="1"/>
    </row>
    <row r="36" spans="1:11" ht="12.75">
      <c r="A36" s="94">
        <v>3237</v>
      </c>
      <c r="B36" s="95" t="s">
        <v>89</v>
      </c>
      <c r="C36" s="96">
        <v>180000</v>
      </c>
      <c r="D36" s="96">
        <v>180000</v>
      </c>
      <c r="E36" s="96"/>
      <c r="F36" s="96"/>
      <c r="G36" s="96"/>
      <c r="H36" s="96"/>
      <c r="I36" s="96"/>
      <c r="J36" s="96"/>
      <c r="K36" s="1"/>
    </row>
    <row r="37" spans="1:11" ht="12.75">
      <c r="A37" s="94">
        <v>3237</v>
      </c>
      <c r="B37" s="95" t="s">
        <v>69</v>
      </c>
      <c r="C37" s="96">
        <v>12000</v>
      </c>
      <c r="D37" s="96">
        <v>12000</v>
      </c>
      <c r="E37" s="96"/>
      <c r="F37" s="96"/>
      <c r="G37" s="96"/>
      <c r="H37" s="96"/>
      <c r="I37" s="96"/>
      <c r="J37" s="96"/>
      <c r="K37" s="1"/>
    </row>
    <row r="38" spans="1:11" ht="12.75">
      <c r="A38" s="94">
        <v>3238</v>
      </c>
      <c r="B38" s="95" t="s">
        <v>70</v>
      </c>
      <c r="C38" s="96">
        <v>16000</v>
      </c>
      <c r="D38" s="155">
        <v>16000</v>
      </c>
      <c r="E38" s="96"/>
      <c r="F38" s="96"/>
      <c r="G38" s="96"/>
      <c r="H38" s="96"/>
      <c r="I38" s="96"/>
      <c r="J38" s="96"/>
      <c r="K38" s="1"/>
    </row>
    <row r="39" spans="1:11" ht="12.75">
      <c r="A39" s="94">
        <v>3239</v>
      </c>
      <c r="B39" s="95" t="s">
        <v>71</v>
      </c>
      <c r="C39" s="96">
        <v>20000</v>
      </c>
      <c r="D39" s="96">
        <v>20000</v>
      </c>
      <c r="E39" s="96"/>
      <c r="F39" s="96"/>
      <c r="G39" s="96"/>
      <c r="H39" s="96"/>
      <c r="I39" s="96"/>
      <c r="J39" s="96"/>
      <c r="K39" s="1"/>
    </row>
    <row r="40" spans="1:11" ht="12.75">
      <c r="A40" s="148">
        <v>329</v>
      </c>
      <c r="B40" s="149" t="s">
        <v>72</v>
      </c>
      <c r="C40" s="150">
        <f>SUM(D40:G40)</f>
        <v>106000</v>
      </c>
      <c r="D40" s="150">
        <f>SUM(D41:D46)</f>
        <v>56000</v>
      </c>
      <c r="E40" s="153"/>
      <c r="F40" s="150">
        <v>40000</v>
      </c>
      <c r="G40" s="150">
        <v>10000</v>
      </c>
      <c r="H40" s="153"/>
      <c r="I40" s="153"/>
      <c r="J40" s="153"/>
      <c r="K40" s="1"/>
    </row>
    <row r="41" spans="1:11" ht="12.75">
      <c r="A41" s="94">
        <v>3292</v>
      </c>
      <c r="B41" s="95" t="s">
        <v>73</v>
      </c>
      <c r="C41" s="96">
        <v>9000</v>
      </c>
      <c r="D41" s="96">
        <v>9000</v>
      </c>
      <c r="E41" s="96"/>
      <c r="F41" s="96"/>
      <c r="G41" s="96"/>
      <c r="H41" s="96"/>
      <c r="I41" s="96"/>
      <c r="J41" s="96"/>
      <c r="K41" s="1"/>
    </row>
    <row r="42" spans="1:11" ht="12.75">
      <c r="A42" s="94">
        <v>3293</v>
      </c>
      <c r="B42" s="95" t="s">
        <v>74</v>
      </c>
      <c r="C42" s="96">
        <v>7000</v>
      </c>
      <c r="D42" s="96">
        <v>7000</v>
      </c>
      <c r="E42" s="96"/>
      <c r="F42" s="96"/>
      <c r="G42" s="96"/>
      <c r="H42" s="96"/>
      <c r="I42" s="96"/>
      <c r="J42" s="96"/>
      <c r="K42" s="1"/>
    </row>
    <row r="43" spans="1:11" ht="12.75">
      <c r="A43" s="94">
        <v>3294</v>
      </c>
      <c r="B43" s="95" t="s">
        <v>75</v>
      </c>
      <c r="C43" s="96">
        <v>500</v>
      </c>
      <c r="D43" s="96">
        <v>500</v>
      </c>
      <c r="E43" s="96"/>
      <c r="F43" s="96"/>
      <c r="G43" s="96"/>
      <c r="H43" s="96"/>
      <c r="I43" s="96"/>
      <c r="J43" s="96"/>
      <c r="K43" s="1"/>
    </row>
    <row r="44" spans="1:11" ht="12.75">
      <c r="A44" s="94">
        <v>3295</v>
      </c>
      <c r="B44" s="95" t="s">
        <v>76</v>
      </c>
      <c r="C44" s="96">
        <v>500</v>
      </c>
      <c r="D44" s="96">
        <v>500</v>
      </c>
      <c r="E44" s="96"/>
      <c r="F44" s="96"/>
      <c r="G44" s="96"/>
      <c r="H44" s="96"/>
      <c r="I44" s="96"/>
      <c r="J44" s="96"/>
      <c r="K44" s="1"/>
    </row>
    <row r="45" spans="1:11" ht="12.75">
      <c r="A45" s="94">
        <v>3299</v>
      </c>
      <c r="B45" s="95" t="s">
        <v>77</v>
      </c>
      <c r="C45" s="96">
        <f>SUM(D45:G45)</f>
        <v>85000</v>
      </c>
      <c r="D45" s="96">
        <v>35000</v>
      </c>
      <c r="E45" s="96"/>
      <c r="F45" s="96">
        <v>40000</v>
      </c>
      <c r="G45" s="96">
        <v>10000</v>
      </c>
      <c r="H45" s="96"/>
      <c r="I45" s="96"/>
      <c r="J45" s="96"/>
      <c r="K45" s="1"/>
    </row>
    <row r="46" spans="1:11" ht="12.75">
      <c r="A46" s="94">
        <v>3299</v>
      </c>
      <c r="B46" s="95" t="s">
        <v>72</v>
      </c>
      <c r="C46" s="96">
        <v>4000</v>
      </c>
      <c r="D46" s="96">
        <v>4000</v>
      </c>
      <c r="E46" s="96"/>
      <c r="F46" s="96"/>
      <c r="G46" s="96"/>
      <c r="H46" s="96"/>
      <c r="I46" s="96"/>
      <c r="J46" s="96"/>
      <c r="K46" s="1"/>
    </row>
    <row r="47" spans="1:11" ht="12.75">
      <c r="A47" s="144">
        <v>34</v>
      </c>
      <c r="B47" s="145" t="s">
        <v>24</v>
      </c>
      <c r="C47" s="146">
        <v>4100</v>
      </c>
      <c r="D47" s="146">
        <v>4100</v>
      </c>
      <c r="E47" s="146"/>
      <c r="F47" s="146"/>
      <c r="G47" s="146"/>
      <c r="H47" s="146"/>
      <c r="I47" s="146"/>
      <c r="J47" s="146"/>
      <c r="K47" s="1"/>
    </row>
    <row r="48" spans="1:10" s="5" customFormat="1" ht="12.75">
      <c r="A48" s="148">
        <v>343</v>
      </c>
      <c r="B48" s="149" t="s">
        <v>25</v>
      </c>
      <c r="C48" s="150">
        <v>4100</v>
      </c>
      <c r="D48" s="150">
        <v>4100</v>
      </c>
      <c r="E48" s="153"/>
      <c r="F48" s="153"/>
      <c r="G48" s="153"/>
      <c r="H48" s="153"/>
      <c r="I48" s="153"/>
      <c r="J48" s="153"/>
    </row>
    <row r="49" spans="1:11" ht="12.75">
      <c r="A49" s="94">
        <v>3431</v>
      </c>
      <c r="B49" s="95" t="s">
        <v>79</v>
      </c>
      <c r="C49" s="96">
        <v>4000</v>
      </c>
      <c r="D49" s="96">
        <v>4000</v>
      </c>
      <c r="E49" s="96"/>
      <c r="F49" s="96"/>
      <c r="G49" s="96"/>
      <c r="H49" s="96"/>
      <c r="I49" s="96"/>
      <c r="J49" s="96"/>
      <c r="K49" s="1"/>
    </row>
    <row r="50" spans="1:11" ht="12.75">
      <c r="A50" s="94">
        <v>3433</v>
      </c>
      <c r="B50" s="95" t="s">
        <v>78</v>
      </c>
      <c r="C50" s="96">
        <v>100</v>
      </c>
      <c r="D50" s="96">
        <v>100</v>
      </c>
      <c r="E50" s="96"/>
      <c r="F50" s="96"/>
      <c r="G50" s="96"/>
      <c r="H50" s="96"/>
      <c r="I50" s="96"/>
      <c r="J50" s="96"/>
      <c r="K50" s="1"/>
    </row>
    <row r="51" spans="1:11" ht="25.5">
      <c r="A51" s="140">
        <v>4</v>
      </c>
      <c r="B51" s="141" t="s">
        <v>26</v>
      </c>
      <c r="C51" s="142">
        <v>23450</v>
      </c>
      <c r="D51" s="142">
        <v>23450</v>
      </c>
      <c r="E51" s="143"/>
      <c r="F51" s="143"/>
      <c r="G51" s="143"/>
      <c r="H51" s="143"/>
      <c r="I51" s="143"/>
      <c r="J51" s="143"/>
      <c r="K51" s="1"/>
    </row>
    <row r="52" spans="1:11" ht="25.5">
      <c r="A52" s="144">
        <v>42</v>
      </c>
      <c r="B52" s="145" t="s">
        <v>43</v>
      </c>
      <c r="C52" s="146">
        <v>23450</v>
      </c>
      <c r="D52" s="146">
        <v>23450</v>
      </c>
      <c r="E52" s="147"/>
      <c r="F52" s="147"/>
      <c r="G52" s="147"/>
      <c r="H52" s="147"/>
      <c r="I52" s="147"/>
      <c r="J52" s="147"/>
      <c r="K52" s="1"/>
    </row>
    <row r="53" spans="1:11" ht="12.75">
      <c r="A53" s="148">
        <v>422</v>
      </c>
      <c r="B53" s="149" t="s">
        <v>80</v>
      </c>
      <c r="C53" s="150">
        <v>13450</v>
      </c>
      <c r="D53" s="150">
        <v>13450</v>
      </c>
      <c r="E53" s="153"/>
      <c r="F53" s="153"/>
      <c r="G53" s="153"/>
      <c r="H53" s="153"/>
      <c r="I53" s="153"/>
      <c r="J53" s="153"/>
      <c r="K53" s="1"/>
    </row>
    <row r="54" spans="1:11" ht="12.75">
      <c r="A54" s="94">
        <v>4221</v>
      </c>
      <c r="B54" s="95" t="s">
        <v>81</v>
      </c>
      <c r="C54" s="96">
        <v>13450</v>
      </c>
      <c r="D54" s="96">
        <v>13450</v>
      </c>
      <c r="E54" s="96"/>
      <c r="F54" s="96"/>
      <c r="G54" s="96"/>
      <c r="H54" s="96"/>
      <c r="I54" s="96"/>
      <c r="J54" s="96"/>
      <c r="K54" s="1"/>
    </row>
    <row r="55" spans="1:11" ht="12.75">
      <c r="A55" s="148">
        <v>424</v>
      </c>
      <c r="B55" s="149" t="s">
        <v>82</v>
      </c>
      <c r="C55" s="150">
        <v>10000</v>
      </c>
      <c r="D55" s="150">
        <v>10000</v>
      </c>
      <c r="E55" s="150"/>
      <c r="F55" s="150"/>
      <c r="G55" s="150"/>
      <c r="H55" s="150"/>
      <c r="I55" s="150"/>
      <c r="J55" s="150"/>
      <c r="K55" s="1"/>
    </row>
    <row r="56" spans="1:10" s="5" customFormat="1" ht="12.75">
      <c r="A56" s="94">
        <v>4241</v>
      </c>
      <c r="B56" s="95" t="s">
        <v>83</v>
      </c>
      <c r="C56" s="96"/>
      <c r="D56" s="96">
        <v>0</v>
      </c>
      <c r="E56" s="96"/>
      <c r="F56" s="96"/>
      <c r="G56" s="96"/>
      <c r="H56" s="96"/>
      <c r="I56" s="96"/>
      <c r="J56" s="96"/>
    </row>
    <row r="57" spans="1:11" ht="13.5" thickBot="1">
      <c r="A57" s="132">
        <v>4242</v>
      </c>
      <c r="B57" s="133" t="s">
        <v>84</v>
      </c>
      <c r="C57" s="135">
        <v>10000</v>
      </c>
      <c r="D57" s="135">
        <v>10000</v>
      </c>
      <c r="E57" s="134"/>
      <c r="F57" s="134"/>
      <c r="G57" s="134"/>
      <c r="H57" s="134"/>
      <c r="I57" s="134"/>
      <c r="J57" s="134"/>
      <c r="K57" s="1"/>
    </row>
    <row r="58" spans="1:10" s="5" customFormat="1" ht="13.5" thickBot="1">
      <c r="A58" s="136"/>
      <c r="B58" s="137" t="s">
        <v>85</v>
      </c>
      <c r="C58" s="138">
        <f>SUM(D58:H58)</f>
        <v>1276385</v>
      </c>
      <c r="D58" s="138">
        <v>1071385</v>
      </c>
      <c r="E58" s="138">
        <v>15000</v>
      </c>
      <c r="F58" s="138">
        <v>80000</v>
      </c>
      <c r="G58" s="138">
        <v>20000</v>
      </c>
      <c r="H58" s="138">
        <v>90000</v>
      </c>
      <c r="I58" s="138"/>
      <c r="J58" s="154"/>
    </row>
    <row r="59" spans="1:18" s="139" customFormat="1" ht="13.5" thickBot="1">
      <c r="A59" s="62"/>
      <c r="B59" s="8"/>
      <c r="C59" s="1"/>
      <c r="D59" s="1"/>
      <c r="E59" s="1"/>
      <c r="F59" s="1"/>
      <c r="G59" s="1"/>
      <c r="H59" s="1"/>
      <c r="I59" s="1"/>
      <c r="J59" s="1"/>
      <c r="K59" s="5"/>
      <c r="L59" s="5"/>
      <c r="M59" s="5"/>
      <c r="N59" s="5"/>
      <c r="O59" s="5"/>
      <c r="P59" s="5"/>
      <c r="Q59" s="5"/>
      <c r="R59" s="5"/>
    </row>
    <row r="60" spans="1:11" ht="12.75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3"/>
    </row>
    <row r="61" spans="1:11" s="5" customFormat="1" ht="12.75" customHeigh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6"/>
    </row>
    <row r="62" spans="1:11" s="5" customFormat="1" ht="12.75" customHeight="1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6"/>
    </row>
    <row r="63" spans="1:11" s="5" customFormat="1" ht="12.75" customHeight="1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6"/>
    </row>
    <row r="64" spans="1:11" s="5" customFormat="1" ht="12.75" customHeight="1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6"/>
    </row>
    <row r="65" spans="1:11" s="5" customFormat="1" ht="12.75" customHeight="1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6"/>
    </row>
    <row r="66" spans="1:11" s="5" customFormat="1" ht="12.75" customHeight="1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6"/>
    </row>
    <row r="67" spans="1:11" s="5" customFormat="1" ht="50.25" customHeight="1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6"/>
    </row>
    <row r="68" spans="1:11" s="5" customFormat="1" ht="12.75" customHeight="1">
      <c r="A68" s="194"/>
      <c r="B68" s="195"/>
      <c r="C68" s="195"/>
      <c r="D68" s="195"/>
      <c r="E68" s="195"/>
      <c r="F68" s="195"/>
      <c r="G68" s="195"/>
      <c r="H68" s="195"/>
      <c r="I68" s="195"/>
      <c r="J68" s="195"/>
      <c r="K68" s="196"/>
    </row>
    <row r="69" spans="1:11" s="5" customFormat="1" ht="39" customHeight="1">
      <c r="A69" s="194"/>
      <c r="B69" s="195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1:11" s="5" customFormat="1" ht="12.75">
      <c r="A70" s="194"/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1:11" s="5" customFormat="1" ht="12.75">
      <c r="A71" s="194"/>
      <c r="B71" s="195"/>
      <c r="C71" s="195"/>
      <c r="D71" s="195"/>
      <c r="E71" s="195"/>
      <c r="F71" s="195"/>
      <c r="G71" s="195"/>
      <c r="H71" s="195"/>
      <c r="I71" s="195"/>
      <c r="J71" s="195"/>
      <c r="K71" s="196"/>
    </row>
    <row r="72" spans="1:11" s="5" customFormat="1" ht="37.5" customHeight="1">
      <c r="A72" s="194"/>
      <c r="B72" s="195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1:11" s="5" customFormat="1" ht="268.5" customHeight="1">
      <c r="A73" s="197"/>
      <c r="B73" s="198"/>
      <c r="C73" s="198"/>
      <c r="D73" s="198"/>
      <c r="E73" s="198"/>
      <c r="F73" s="198"/>
      <c r="G73" s="198"/>
      <c r="H73" s="198"/>
      <c r="I73" s="198"/>
      <c r="J73" s="198"/>
      <c r="K73" s="199"/>
    </row>
    <row r="74" spans="1:11" ht="15" customHeight="1">
      <c r="A74" s="61"/>
      <c r="B74" s="8"/>
      <c r="C74" s="1"/>
      <c r="D74" s="1"/>
      <c r="E74" s="1"/>
      <c r="F74" s="1"/>
      <c r="G74" s="1"/>
      <c r="H74" s="1"/>
      <c r="I74" s="1"/>
      <c r="J74" s="1"/>
      <c r="K74" s="1"/>
    </row>
    <row r="75" spans="1:11" ht="38.25">
      <c r="A75" s="4" t="s">
        <v>14</v>
      </c>
      <c r="B75" s="86" t="s">
        <v>15</v>
      </c>
      <c r="C75" s="4" t="s">
        <v>40</v>
      </c>
      <c r="D75" s="4" t="s">
        <v>10</v>
      </c>
      <c r="E75" s="4" t="s">
        <v>11</v>
      </c>
      <c r="F75" s="4" t="s">
        <v>44</v>
      </c>
      <c r="G75" s="4" t="s">
        <v>45</v>
      </c>
      <c r="H75" s="4" t="s">
        <v>46</v>
      </c>
      <c r="I75" s="4" t="s">
        <v>47</v>
      </c>
      <c r="J75" s="4" t="s">
        <v>12</v>
      </c>
      <c r="K75" s="1"/>
    </row>
    <row r="76" spans="1:11" ht="12.75">
      <c r="A76" s="88"/>
      <c r="B76" s="89"/>
      <c r="C76" s="90"/>
      <c r="D76" s="90"/>
      <c r="E76" s="90"/>
      <c r="F76" s="90"/>
      <c r="G76" s="90"/>
      <c r="H76" s="90"/>
      <c r="I76" s="90"/>
      <c r="J76" s="90"/>
      <c r="K76" s="1"/>
    </row>
    <row r="77" spans="1:11" ht="12.75">
      <c r="A77" s="91"/>
      <c r="B77" s="92" t="s">
        <v>53</v>
      </c>
      <c r="C77" s="93"/>
      <c r="D77" s="93"/>
      <c r="E77" s="93"/>
      <c r="F77" s="93"/>
      <c r="G77" s="93"/>
      <c r="H77" s="93"/>
      <c r="I77" s="93"/>
      <c r="J77" s="93"/>
      <c r="K77" s="1"/>
    </row>
    <row r="78" spans="1:11" ht="12.75">
      <c r="A78" s="94"/>
      <c r="B78" s="95"/>
      <c r="C78" s="96"/>
      <c r="D78" s="96"/>
      <c r="E78" s="96"/>
      <c r="F78" s="96"/>
      <c r="G78" s="96"/>
      <c r="H78" s="96"/>
      <c r="I78" s="96"/>
      <c r="J78" s="96"/>
      <c r="K78" s="1"/>
    </row>
    <row r="79" spans="1:10" s="5" customFormat="1" ht="12.75">
      <c r="A79" s="97">
        <v>1013</v>
      </c>
      <c r="B79" s="98" t="s">
        <v>48</v>
      </c>
      <c r="C79" s="99"/>
      <c r="D79" s="99"/>
      <c r="E79" s="99"/>
      <c r="F79" s="99"/>
      <c r="G79" s="99"/>
      <c r="H79" s="99"/>
      <c r="I79" s="99"/>
      <c r="J79" s="99"/>
    </row>
    <row r="80" spans="1:11" ht="25.5">
      <c r="A80" s="97" t="s">
        <v>49</v>
      </c>
      <c r="B80" s="98" t="s">
        <v>50</v>
      </c>
      <c r="C80" s="96"/>
      <c r="D80" s="96"/>
      <c r="E80" s="96"/>
      <c r="F80" s="96"/>
      <c r="G80" s="96"/>
      <c r="H80" s="96"/>
      <c r="I80" s="96"/>
      <c r="J80" s="96"/>
      <c r="K80" s="1"/>
    </row>
    <row r="81" spans="1:11" ht="12.75">
      <c r="A81" s="140">
        <v>3</v>
      </c>
      <c r="B81" s="141" t="s">
        <v>41</v>
      </c>
      <c r="C81" s="142">
        <f>SUM(C82:C84)</f>
        <v>1408865</v>
      </c>
      <c r="D81" s="142">
        <v>918865</v>
      </c>
      <c r="E81" s="142">
        <v>20000</v>
      </c>
      <c r="F81" s="142">
        <v>230000</v>
      </c>
      <c r="G81" s="142">
        <v>40000</v>
      </c>
      <c r="H81" s="142">
        <v>200000</v>
      </c>
      <c r="I81" s="143"/>
      <c r="J81" s="143"/>
      <c r="K81" s="1"/>
    </row>
    <row r="82" spans="1:11" ht="12.75">
      <c r="A82" s="100">
        <v>31</v>
      </c>
      <c r="B82" s="98" t="s">
        <v>16</v>
      </c>
      <c r="C82" s="96">
        <v>675700</v>
      </c>
      <c r="D82" s="96">
        <v>675700</v>
      </c>
      <c r="E82" s="96"/>
      <c r="F82" s="96"/>
      <c r="G82" s="96"/>
      <c r="H82" s="96"/>
      <c r="I82" s="96"/>
      <c r="J82" s="96"/>
      <c r="K82" s="1"/>
    </row>
    <row r="83" spans="1:11" ht="12.75">
      <c r="A83" s="100">
        <v>32</v>
      </c>
      <c r="B83" s="98" t="s">
        <v>20</v>
      </c>
      <c r="C83" s="96">
        <f>SUM(D83:H83)</f>
        <v>728965</v>
      </c>
      <c r="D83" s="96">
        <v>238965</v>
      </c>
      <c r="E83" s="96">
        <v>20000</v>
      </c>
      <c r="F83" s="96">
        <v>230000</v>
      </c>
      <c r="G83" s="96">
        <v>40000</v>
      </c>
      <c r="H83" s="96">
        <v>200000</v>
      </c>
      <c r="I83" s="96"/>
      <c r="J83" s="96"/>
      <c r="K83" s="1"/>
    </row>
    <row r="84" spans="1:11" ht="12.75">
      <c r="A84" s="100">
        <v>34</v>
      </c>
      <c r="B84" s="98" t="s">
        <v>24</v>
      </c>
      <c r="C84" s="96">
        <v>4200</v>
      </c>
      <c r="D84" s="96">
        <v>4200</v>
      </c>
      <c r="E84" s="96"/>
      <c r="F84" s="96"/>
      <c r="G84" s="96"/>
      <c r="H84" s="96"/>
      <c r="I84" s="96"/>
      <c r="J84" s="96"/>
      <c r="K84" s="1"/>
    </row>
    <row r="85" spans="1:11" ht="25.5">
      <c r="A85" s="140">
        <v>4</v>
      </c>
      <c r="B85" s="141" t="s">
        <v>26</v>
      </c>
      <c r="C85" s="142">
        <v>30000</v>
      </c>
      <c r="D85" s="142">
        <v>30000</v>
      </c>
      <c r="E85" s="142"/>
      <c r="F85" s="142"/>
      <c r="G85" s="142"/>
      <c r="H85" s="142"/>
      <c r="I85" s="143"/>
      <c r="J85" s="143"/>
      <c r="K85" s="1"/>
    </row>
    <row r="86" spans="1:11" ht="26.25" thickBot="1">
      <c r="A86" s="100">
        <v>42</v>
      </c>
      <c r="B86" s="98" t="s">
        <v>27</v>
      </c>
      <c r="C86" s="96">
        <v>30000</v>
      </c>
      <c r="D86" s="96">
        <v>30000</v>
      </c>
      <c r="E86" s="96"/>
      <c r="F86" s="96"/>
      <c r="G86" s="96"/>
      <c r="H86" s="96"/>
      <c r="I86" s="96"/>
      <c r="J86" s="96"/>
      <c r="K86" s="1"/>
    </row>
    <row r="87" spans="1:18" s="139" customFormat="1" ht="13.5" thickBot="1">
      <c r="A87" s="136"/>
      <c r="B87" s="137" t="s">
        <v>85</v>
      </c>
      <c r="C87" s="138">
        <f>SUM(D87:H87)</f>
        <v>1438865</v>
      </c>
      <c r="D87" s="138">
        <v>948865</v>
      </c>
      <c r="E87" s="138">
        <v>20000</v>
      </c>
      <c r="F87" s="138">
        <v>230000</v>
      </c>
      <c r="G87" s="138">
        <v>40000</v>
      </c>
      <c r="H87" s="138">
        <v>200000</v>
      </c>
      <c r="I87" s="138"/>
      <c r="J87" s="154"/>
      <c r="K87" s="5"/>
      <c r="L87" s="5"/>
      <c r="M87" s="5"/>
      <c r="N87" s="5"/>
      <c r="O87" s="5"/>
      <c r="P87" s="5"/>
      <c r="Q87" s="5"/>
      <c r="R87" s="5"/>
    </row>
    <row r="88" spans="1:11" ht="12.75">
      <c r="A88" s="124"/>
      <c r="B88" s="125"/>
      <c r="C88" s="126"/>
      <c r="D88" s="126"/>
      <c r="E88" s="126"/>
      <c r="F88" s="126"/>
      <c r="G88" s="126"/>
      <c r="H88" s="126"/>
      <c r="I88" s="126"/>
      <c r="J88" s="126"/>
      <c r="K88" s="1"/>
    </row>
    <row r="89" spans="1:11" ht="38.25">
      <c r="A89" s="4" t="s">
        <v>14</v>
      </c>
      <c r="B89" s="86" t="s">
        <v>15</v>
      </c>
      <c r="C89" s="4" t="s">
        <v>90</v>
      </c>
      <c r="D89" s="4" t="s">
        <v>10</v>
      </c>
      <c r="E89" s="4" t="s">
        <v>11</v>
      </c>
      <c r="F89" s="4" t="s">
        <v>44</v>
      </c>
      <c r="G89" s="4" t="s">
        <v>45</v>
      </c>
      <c r="H89" s="4" t="s">
        <v>46</v>
      </c>
      <c r="I89" s="4" t="s">
        <v>47</v>
      </c>
      <c r="J89" s="4" t="s">
        <v>12</v>
      </c>
      <c r="K89" s="1"/>
    </row>
    <row r="90" spans="1:11" ht="12.75">
      <c r="A90" s="88"/>
      <c r="B90" s="89"/>
      <c r="C90" s="90"/>
      <c r="D90" s="90"/>
      <c r="E90" s="90"/>
      <c r="F90" s="90"/>
      <c r="G90" s="90"/>
      <c r="H90" s="90"/>
      <c r="I90" s="90"/>
      <c r="J90" s="90"/>
      <c r="K90" s="1"/>
    </row>
    <row r="91" spans="1:11" ht="12.75">
      <c r="A91" s="91"/>
      <c r="B91" s="92" t="s">
        <v>53</v>
      </c>
      <c r="C91" s="93"/>
      <c r="D91" s="93"/>
      <c r="E91" s="93"/>
      <c r="F91" s="93"/>
      <c r="G91" s="93"/>
      <c r="H91" s="93"/>
      <c r="I91" s="93"/>
      <c r="J91" s="93"/>
      <c r="K91" s="1"/>
    </row>
    <row r="92" spans="1:11" ht="12.75">
      <c r="A92" s="94"/>
      <c r="B92" s="95"/>
      <c r="C92" s="96"/>
      <c r="D92" s="96"/>
      <c r="E92" s="96"/>
      <c r="F92" s="96"/>
      <c r="G92" s="96"/>
      <c r="H92" s="96"/>
      <c r="I92" s="96"/>
      <c r="J92" s="96"/>
      <c r="K92" s="1"/>
    </row>
    <row r="93" spans="1:11" ht="12.75">
      <c r="A93" s="97">
        <v>1013</v>
      </c>
      <c r="B93" s="98" t="s">
        <v>48</v>
      </c>
      <c r="C93" s="99"/>
      <c r="D93" s="99"/>
      <c r="E93" s="99"/>
      <c r="F93" s="99"/>
      <c r="G93" s="99"/>
      <c r="H93" s="99"/>
      <c r="I93" s="99"/>
      <c r="J93" s="99"/>
      <c r="K93" s="1"/>
    </row>
    <row r="94" spans="1:11" ht="25.5">
      <c r="A94" s="97" t="s">
        <v>49</v>
      </c>
      <c r="B94" s="98" t="s">
        <v>50</v>
      </c>
      <c r="C94" s="96"/>
      <c r="D94" s="96"/>
      <c r="E94" s="96"/>
      <c r="F94" s="96"/>
      <c r="G94" s="96"/>
      <c r="H94" s="96"/>
      <c r="I94" s="96"/>
      <c r="J94" s="96"/>
      <c r="K94" s="1"/>
    </row>
    <row r="95" spans="1:11" ht="12.75">
      <c r="A95" s="140">
        <v>3</v>
      </c>
      <c r="B95" s="141" t="s">
        <v>41</v>
      </c>
      <c r="C95" s="142">
        <f>SUM(C96:C98)</f>
        <v>1435592</v>
      </c>
      <c r="D95" s="142">
        <f>SUM(D96:D98)</f>
        <v>940592</v>
      </c>
      <c r="E95" s="142">
        <v>25000</v>
      </c>
      <c r="F95" s="142">
        <v>230000</v>
      </c>
      <c r="G95" s="142">
        <v>40000</v>
      </c>
      <c r="H95" s="142">
        <v>200000</v>
      </c>
      <c r="I95" s="143"/>
      <c r="J95" s="143"/>
      <c r="K95" s="1"/>
    </row>
    <row r="96" spans="1:11" ht="12.75">
      <c r="A96" s="100">
        <v>31</v>
      </c>
      <c r="B96" s="98" t="s">
        <v>16</v>
      </c>
      <c r="C96" s="96">
        <v>679439</v>
      </c>
      <c r="D96" s="96">
        <v>679439</v>
      </c>
      <c r="E96" s="96"/>
      <c r="F96" s="96"/>
      <c r="G96" s="96"/>
      <c r="H96" s="96"/>
      <c r="I96" s="96"/>
      <c r="J96" s="96"/>
      <c r="K96" s="1"/>
    </row>
    <row r="97" spans="1:11" ht="12.75">
      <c r="A97" s="100">
        <v>32</v>
      </c>
      <c r="B97" s="98" t="s">
        <v>20</v>
      </c>
      <c r="C97" s="96">
        <f>SUM(D97:H97)</f>
        <v>751653</v>
      </c>
      <c r="D97" s="96">
        <v>256653</v>
      </c>
      <c r="E97" s="96">
        <v>25000</v>
      </c>
      <c r="F97" s="96">
        <v>230000</v>
      </c>
      <c r="G97" s="96">
        <v>40000</v>
      </c>
      <c r="H97" s="96">
        <v>200000</v>
      </c>
      <c r="I97" s="96"/>
      <c r="J97" s="96"/>
      <c r="K97" s="1"/>
    </row>
    <row r="98" spans="1:11" ht="12.75">
      <c r="A98" s="100">
        <v>34</v>
      </c>
      <c r="B98" s="98" t="s">
        <v>24</v>
      </c>
      <c r="C98" s="96">
        <v>4500</v>
      </c>
      <c r="D98" s="96">
        <v>4500</v>
      </c>
      <c r="E98" s="96"/>
      <c r="F98" s="96"/>
      <c r="G98" s="96"/>
      <c r="H98" s="96"/>
      <c r="I98" s="96"/>
      <c r="J98" s="96"/>
      <c r="K98" s="1"/>
    </row>
    <row r="99" spans="1:11" ht="25.5">
      <c r="A99" s="140">
        <v>4</v>
      </c>
      <c r="B99" s="141" t="s">
        <v>26</v>
      </c>
      <c r="C99" s="142">
        <v>30000</v>
      </c>
      <c r="D99" s="142">
        <v>30000</v>
      </c>
      <c r="E99" s="143"/>
      <c r="F99" s="143"/>
      <c r="G99" s="143"/>
      <c r="H99" s="143"/>
      <c r="I99" s="143"/>
      <c r="J99" s="143"/>
      <c r="K99" s="1"/>
    </row>
    <row r="100" spans="1:11" ht="26.25" thickBot="1">
      <c r="A100" s="100">
        <v>42</v>
      </c>
      <c r="B100" s="98" t="s">
        <v>27</v>
      </c>
      <c r="C100" s="96">
        <v>30000</v>
      </c>
      <c r="D100" s="96">
        <v>30000</v>
      </c>
      <c r="E100" s="96"/>
      <c r="F100" s="96"/>
      <c r="G100" s="96"/>
      <c r="H100" s="96"/>
      <c r="I100" s="96"/>
      <c r="J100" s="96"/>
      <c r="K100" s="1"/>
    </row>
    <row r="101" spans="1:18" s="139" customFormat="1" ht="13.5" thickBot="1">
      <c r="A101" s="136"/>
      <c r="B101" s="137" t="s">
        <v>85</v>
      </c>
      <c r="C101" s="138">
        <f>SUM(D101:H101)</f>
        <v>1465592</v>
      </c>
      <c r="D101" s="138">
        <v>970592</v>
      </c>
      <c r="E101" s="138">
        <v>25000</v>
      </c>
      <c r="F101" s="138">
        <v>230000</v>
      </c>
      <c r="G101" s="138">
        <v>40000</v>
      </c>
      <c r="H101" s="138">
        <v>200000</v>
      </c>
      <c r="I101" s="138"/>
      <c r="J101" s="154"/>
      <c r="K101" s="5"/>
      <c r="L101" s="5"/>
      <c r="M101" s="5"/>
      <c r="N101" s="5"/>
      <c r="O101" s="5"/>
      <c r="P101" s="5"/>
      <c r="Q101" s="5"/>
      <c r="R101" s="5"/>
    </row>
    <row r="102" spans="1:11" ht="12.75">
      <c r="A102" s="62"/>
      <c r="B102" s="8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62"/>
      <c r="B103" s="8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62"/>
      <c r="B104" s="8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62"/>
      <c r="B105" s="8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62"/>
      <c r="B106" s="8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62"/>
      <c r="B107" s="8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62"/>
      <c r="B108" s="8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62"/>
      <c r="B109" s="8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62"/>
      <c r="B110" s="8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62"/>
      <c r="B111" s="8"/>
      <c r="C111" s="1"/>
      <c r="D111" s="1"/>
      <c r="E111" s="1"/>
      <c r="F111" s="1"/>
      <c r="G111" s="1"/>
      <c r="H111" s="1"/>
      <c r="I111" s="1"/>
      <c r="J111" s="1"/>
      <c r="K111" s="1"/>
    </row>
  </sheetData>
  <sheetProtection/>
  <mergeCells count="2">
    <mergeCell ref="A60:K73"/>
    <mergeCell ref="A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</cp:lastModifiedBy>
  <cp:lastPrinted>2020-11-05T12:40:22Z</cp:lastPrinted>
  <dcterms:created xsi:type="dcterms:W3CDTF">2013-09-11T11:00:21Z</dcterms:created>
  <dcterms:modified xsi:type="dcterms:W3CDTF">2021-01-08T08:31:47Z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